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06" activeTab="0"/>
  </bookViews>
  <sheets>
    <sheet name="Uničov" sheetId="1" r:id="rId1"/>
    <sheet name="Olomouc_Frýdek-Místek" sheetId="2" r:id="rId2"/>
    <sheet name="Mohelnice_Šternberk" sheetId="3" r:id="rId3"/>
    <sheet name="Olomouc_Dolany" sheetId="4" r:id="rId4"/>
    <sheet name="Celkový" sheetId="5" r:id="rId5"/>
  </sheets>
  <definedNames>
    <definedName name="__Anonymous_Sheet_DB__1">#REF!</definedName>
    <definedName name="__Anonymous_Sheet_DB__1_1">#REF!</definedName>
    <definedName name="__Anonymous_Sheet_DB__1_2">#REF!</definedName>
    <definedName name="__Anonymous_Sheet_DB__1_3">#REF!</definedName>
    <definedName name="__Anonymous_Sheet_DB__2">#REF!</definedName>
    <definedName name="__Anonymous_Sheet_DB__2_1">#REF!</definedName>
    <definedName name="__Anonymous_Sheet_DB__3">#REF!</definedName>
    <definedName name="__Anonymous_Sheet_DB__4">'Olomouc_Dolany'!$E$14:$E$144</definedName>
  </definedNames>
  <calcPr fullCalcOnLoad="1"/>
</workbook>
</file>

<file path=xl/sharedStrings.xml><?xml version="1.0" encoding="utf-8"?>
<sst xmlns="http://schemas.openxmlformats.org/spreadsheetml/2006/main" count="789" uniqueCount="278">
  <si>
    <t xml:space="preserve">Časový plán etapy: </t>
  </si>
  <si>
    <t>1. Etapa Uničov, 10.8.2017</t>
  </si>
  <si>
    <t>čas startu etapy</t>
  </si>
  <si>
    <t>hh:mm</t>
  </si>
  <si>
    <t>průměrné rychlosti (km/h)</t>
  </si>
  <si>
    <t>a</t>
  </si>
  <si>
    <t>b</t>
  </si>
  <si>
    <t>poznámka</t>
  </si>
  <si>
    <t>místo</t>
  </si>
  <si>
    <t>kilometr</t>
  </si>
  <si>
    <t>rozsah časů</t>
  </si>
  <si>
    <t>čas absolutní a</t>
  </si>
  <si>
    <t>čas absolutní b</t>
  </si>
  <si>
    <t>čas relativní a</t>
  </si>
  <si>
    <t>čas relativní b</t>
  </si>
  <si>
    <t>ITINERÁŘ</t>
  </si>
  <si>
    <t>(km)</t>
  </si>
  <si>
    <t>(hh:mm - hh:mm)</t>
  </si>
  <si>
    <t>(hh:mm)</t>
  </si>
  <si>
    <t>START</t>
  </si>
  <si>
    <t>OSTRÝ START</t>
  </si>
  <si>
    <t>Uničov,                               st. Dukelská</t>
  </si>
  <si>
    <t>rovně</t>
  </si>
  <si>
    <t>roundabout</t>
  </si>
  <si>
    <t>vlevo</t>
  </si>
  <si>
    <t>st. Mohelnická</t>
  </si>
  <si>
    <t>Medlov</t>
  </si>
  <si>
    <t xml:space="preserve">crossroad </t>
  </si>
  <si>
    <t>Králová</t>
  </si>
  <si>
    <t>vpravo</t>
  </si>
  <si>
    <t xml:space="preserve"> st. Dukelská</t>
  </si>
  <si>
    <t>FINISH</t>
  </si>
  <si>
    <t>2. Etapa Olomouc – Frýdek-Místek, 11.8.2017</t>
  </si>
  <si>
    <t>slavnostní start</t>
  </si>
  <si>
    <t>ostrý start hh:mm</t>
  </si>
  <si>
    <t>Slavnostní start</t>
  </si>
  <si>
    <t xml:space="preserve">Olomouc, st. Jeremenkova </t>
  </si>
  <si>
    <t>12:30 – 12:30</t>
  </si>
  <si>
    <t>st. Tovární</t>
  </si>
  <si>
    <t>st. Lipenská</t>
  </si>
  <si>
    <t>vlavo</t>
  </si>
  <si>
    <t>Bystrovany – Horizont</t>
  </si>
  <si>
    <t>Bystrovany</t>
  </si>
  <si>
    <t>Droždín</t>
  </si>
  <si>
    <t>st. U Cihelny</t>
  </si>
  <si>
    <t>st. pplk. Sochora</t>
  </si>
  <si>
    <t>Samotišky</t>
  </si>
  <si>
    <t>Toveř</t>
  </si>
  <si>
    <t>Dolany</t>
  </si>
  <si>
    <t>Nové Sady</t>
  </si>
  <si>
    <t>Véska</t>
  </si>
  <si>
    <t>GPM</t>
  </si>
  <si>
    <t xml:space="preserve"> m. n. m.</t>
  </si>
  <si>
    <t>Horní Bouda</t>
  </si>
  <si>
    <t>Jívová</t>
  </si>
  <si>
    <t>Domašov nad Bystřicí</t>
  </si>
  <si>
    <t>st. Jívavská</t>
  </si>
  <si>
    <t>st. Libavská</t>
  </si>
  <si>
    <t>Heroltovice</t>
  </si>
  <si>
    <t>Město Libavá</t>
  </si>
  <si>
    <t>st. Domašovská</t>
  </si>
  <si>
    <t>st. Berounská</t>
  </si>
  <si>
    <t>Podlesí</t>
  </si>
  <si>
    <t>Budišov nad Budišovkou</t>
  </si>
  <si>
    <t>st. Partyzánská</t>
  </si>
  <si>
    <t>st. Nábřeží</t>
  </si>
  <si>
    <t>st. Generála Svobody</t>
  </si>
  <si>
    <t>Staré Těchanovice</t>
  </si>
  <si>
    <t>Zálužné</t>
  </si>
  <si>
    <t>Melč</t>
  </si>
  <si>
    <t>Mikolajice</t>
  </si>
  <si>
    <t>Štáblovice</t>
  </si>
  <si>
    <t>Uhlířov</t>
  </si>
  <si>
    <t>Otice</t>
  </si>
  <si>
    <t>Rybníčky</t>
  </si>
  <si>
    <t>railway crossing!!!</t>
  </si>
  <si>
    <t>Macalka</t>
  </si>
  <si>
    <t>Branka u Opavy</t>
  </si>
  <si>
    <t>st. Opavská</t>
  </si>
  <si>
    <t>Hradec nad Moravicí</t>
  </si>
  <si>
    <t>Lesní Albrechtice</t>
  </si>
  <si>
    <t>Březová</t>
  </si>
  <si>
    <t>Vrchy</t>
  </si>
  <si>
    <t>BUFET</t>
  </si>
  <si>
    <t>Hladké Životice</t>
  </si>
  <si>
    <t>BUFET END</t>
  </si>
  <si>
    <t>Kunín</t>
  </si>
  <si>
    <t>st. Dukelská</t>
  </si>
  <si>
    <t>Bernartice nad Odrou</t>
  </si>
  <si>
    <t>Loučka</t>
  </si>
  <si>
    <t>st. Křenová</t>
  </si>
  <si>
    <t>st. Císařská</t>
  </si>
  <si>
    <t>Starý Jičín</t>
  </si>
  <si>
    <t>Jičina</t>
  </si>
  <si>
    <t>Kojetín</t>
  </si>
  <si>
    <t xml:space="preserve"> 488 m. n. m.</t>
  </si>
  <si>
    <t>Straník</t>
  </si>
  <si>
    <r>
      <t>vpravo</t>
    </r>
    <r>
      <rPr>
        <sz val="10"/>
        <color indexed="10"/>
        <rFont val="Arial"/>
        <family val="2"/>
      </rPr>
      <t>!!!vpravo!!!vpravo!!!vpravo!!!</t>
    </r>
  </si>
  <si>
    <t>Hodslavice</t>
  </si>
  <si>
    <t>Mořkov</t>
  </si>
  <si>
    <t>Veřovice</t>
  </si>
  <si>
    <t>Bordovice</t>
  </si>
  <si>
    <t>Franštát pod Radhoštěm</t>
  </si>
  <si>
    <t xml:space="preserve">st. Dolní </t>
  </si>
  <si>
    <t>SPRINT</t>
  </si>
  <si>
    <t>st. Záhuní</t>
  </si>
  <si>
    <t>st. Rožnovská</t>
  </si>
  <si>
    <t>st. 6.května</t>
  </si>
  <si>
    <t>st. Místecká</t>
  </si>
  <si>
    <t>Tichá</t>
  </si>
  <si>
    <t>Kozlovice</t>
  </si>
  <si>
    <t>Palkovice</t>
  </si>
  <si>
    <t>Frýdek-Místek</t>
  </si>
  <si>
    <t>st. Palkovická</t>
  </si>
  <si>
    <t>st. Kvapilova</t>
  </si>
  <si>
    <t>st. 17.listopadu</t>
  </si>
  <si>
    <t>st. J. Opletala</t>
  </si>
  <si>
    <t>rovně - bridge</t>
  </si>
  <si>
    <t>st. Revoluční</t>
  </si>
  <si>
    <t>st. Zámecká</t>
  </si>
  <si>
    <t>Zámecké náměstí</t>
  </si>
  <si>
    <t>st. Radniční</t>
  </si>
  <si>
    <t>st. Bruzovská</t>
  </si>
  <si>
    <t>Sedliště</t>
  </si>
  <si>
    <t>Bruzovice</t>
  </si>
  <si>
    <t>Pazderna</t>
  </si>
  <si>
    <t>Dobrá</t>
  </si>
  <si>
    <t>Nošovice</t>
  </si>
  <si>
    <t>Výšní Lhoty</t>
  </si>
  <si>
    <t>Raškovice</t>
  </si>
  <si>
    <t>Skalice</t>
  </si>
  <si>
    <t>Frýdek-Místek, Staré Město</t>
  </si>
  <si>
    <t>st. Jamnická</t>
  </si>
  <si>
    <t>st. Slezská</t>
  </si>
  <si>
    <t>st. Masarykova</t>
  </si>
  <si>
    <t>3. Etapa Mohelnice - Šternberk, 12.8.2017</t>
  </si>
  <si>
    <t>Mohelnice                                       Náměstí Svobody</t>
  </si>
  <si>
    <t>st. Třebovská</t>
  </si>
  <si>
    <t>st. Okružní</t>
  </si>
  <si>
    <t>Nám.Tyrše a Fugnera</t>
  </si>
  <si>
    <t>Nádražní</t>
  </si>
  <si>
    <t>crossroad</t>
  </si>
  <si>
    <t xml:space="preserve">Crossroad                          </t>
  </si>
  <si>
    <t>Podjezd</t>
  </si>
  <si>
    <t>bridge</t>
  </si>
  <si>
    <t>Třeština</t>
  </si>
  <si>
    <t>Dubicko</t>
  </si>
  <si>
    <t>Hrabová</t>
  </si>
  <si>
    <t>Vitošov</t>
  </si>
  <si>
    <t>Leština</t>
  </si>
  <si>
    <r>
      <t>vpravo</t>
    </r>
    <r>
      <rPr>
        <sz val="10"/>
        <color indexed="10"/>
        <rFont val="Arial"/>
        <family val="2"/>
      </rPr>
      <t>!!!</t>
    </r>
  </si>
  <si>
    <t xml:space="preserve">crossroad                       </t>
  </si>
  <si>
    <t>Lesnice</t>
  </si>
  <si>
    <t>Soudkov</t>
  </si>
  <si>
    <r>
      <t>railway crossing 2x</t>
    </r>
    <r>
      <rPr>
        <sz val="10"/>
        <color indexed="10"/>
        <rFont val="Arial"/>
        <family val="2"/>
      </rPr>
      <t>!!</t>
    </r>
  </si>
  <si>
    <t>Bludov</t>
  </si>
  <si>
    <t>st. Lázeňská</t>
  </si>
  <si>
    <t>Šumperk</t>
  </si>
  <si>
    <t>st. Zábřežská</t>
  </si>
  <si>
    <t>st. Langrova</t>
  </si>
  <si>
    <t>st. Nám. Republiky</t>
  </si>
  <si>
    <t>st. Jiřího z Poděbrad</t>
  </si>
  <si>
    <t>st. Bratrušovská</t>
  </si>
  <si>
    <t>Bratrušov</t>
  </si>
  <si>
    <t>Kopřivná</t>
  </si>
  <si>
    <t>Hanušovice</t>
  </si>
  <si>
    <t>st. Hlavní ulice</t>
  </si>
  <si>
    <t>railway crossing</t>
  </si>
  <si>
    <r>
      <t>railway crossing</t>
    </r>
    <r>
      <rPr>
        <sz val="10"/>
        <color indexed="10"/>
        <rFont val="Arial"/>
        <family val="2"/>
      </rPr>
      <t>!!!</t>
    </r>
  </si>
  <si>
    <t>Potůčník</t>
  </si>
  <si>
    <t>Jindřichov</t>
  </si>
  <si>
    <t>Nové Losiny</t>
  </si>
  <si>
    <t>Branná</t>
  </si>
  <si>
    <r>
      <t>podjezd</t>
    </r>
    <r>
      <rPr>
        <sz val="10"/>
        <color indexed="10"/>
        <rFont val="Arial"/>
        <family val="2"/>
      </rPr>
      <t>!!!</t>
    </r>
  </si>
  <si>
    <t>Ostružná</t>
  </si>
  <si>
    <t>Ramzová</t>
  </si>
  <si>
    <t>780 m. n. m.</t>
  </si>
  <si>
    <t>Hotel Neubauer (aut. Zastávka)</t>
  </si>
  <si>
    <t>Lipová Lázně</t>
  </si>
  <si>
    <t>Jeseník</t>
  </si>
  <si>
    <t>st. Šumperská</t>
  </si>
  <si>
    <t>Bělá pod Pradědem – Adolfovice</t>
  </si>
  <si>
    <t>Bělá pod Pradědem – Domašov</t>
  </si>
  <si>
    <t>Bělá pod Pradědem – Bělá</t>
  </si>
  <si>
    <t>940 m. n. m.</t>
  </si>
  <si>
    <t>Vidly</t>
  </si>
  <si>
    <t>Vrbno pod Pradědem</t>
  </si>
  <si>
    <t>Ludvíkov</t>
  </si>
  <si>
    <t>Karlova Studánka</t>
  </si>
  <si>
    <t>860 m. n. m.</t>
  </si>
  <si>
    <t>Hvězda</t>
  </si>
  <si>
    <t>Malá Morávka</t>
  </si>
  <si>
    <t>Dolní Moravice</t>
  </si>
  <si>
    <t>Rýmařov</t>
  </si>
  <si>
    <t>st. Třída Hrdinů</t>
  </si>
  <si>
    <t>Stránské</t>
  </si>
  <si>
    <t>Křížov</t>
  </si>
  <si>
    <t>Sovinec</t>
  </si>
  <si>
    <t>Paseka Sanatorium</t>
  </si>
  <si>
    <t>Paseka</t>
  </si>
  <si>
    <t>Komárov</t>
  </si>
  <si>
    <t>Krákořice</t>
  </si>
  <si>
    <t xml:space="preserve">Šternberk </t>
  </si>
  <si>
    <t>st. Rýmařovská</t>
  </si>
  <si>
    <t xml:space="preserve">rovně </t>
  </si>
  <si>
    <t xml:space="preserve">roundabout </t>
  </si>
  <si>
    <t>st. ČSA</t>
  </si>
  <si>
    <t>st. Čechova</t>
  </si>
  <si>
    <t>Hlavní Náměstí</t>
  </si>
  <si>
    <t>1. ROUND</t>
  </si>
  <si>
    <t>Horní Náměstí</t>
  </si>
  <si>
    <t>st. Na Valech</t>
  </si>
  <si>
    <t>620 m. n. m.</t>
  </si>
  <si>
    <t>Ecce Homo</t>
  </si>
  <si>
    <t>Lipina</t>
  </si>
  <si>
    <t xml:space="preserve">Šternberk, st. Jívavská </t>
  </si>
  <si>
    <t>st. Olomoucká</t>
  </si>
  <si>
    <t>2. ROUND</t>
  </si>
  <si>
    <t>3. ROUND</t>
  </si>
  <si>
    <t>Šternberk, st. Radniční</t>
  </si>
  <si>
    <t>4. Etapa Olomouc – Dolany, 13.8.2017</t>
  </si>
  <si>
    <t xml:space="preserve">Olomouc, Horní náměstí </t>
  </si>
  <si>
    <t>st. Opletalova</t>
  </si>
  <si>
    <t>st. Zámečnická</t>
  </si>
  <si>
    <t>st. Na střelnici</t>
  </si>
  <si>
    <t>st. Lazecká</t>
  </si>
  <si>
    <t xml:space="preserve">Chomoutov </t>
  </si>
  <si>
    <t>Restaurace</t>
  </si>
  <si>
    <t>Pňovice</t>
  </si>
  <si>
    <t>Žerotín</t>
  </si>
  <si>
    <t>Hnojice</t>
  </si>
  <si>
    <t>Lužice</t>
  </si>
  <si>
    <t>Šternberk</t>
  </si>
  <si>
    <t>st. Dlouhá</t>
  </si>
  <si>
    <t>st. Uničovská</t>
  </si>
  <si>
    <t xml:space="preserve">st. Věžní </t>
  </si>
  <si>
    <t>st. Nádražní</t>
  </si>
  <si>
    <t>st. Jivavská</t>
  </si>
  <si>
    <t>Horní Loděnice</t>
  </si>
  <si>
    <t>Moravský Ber-Ondrášov</t>
  </si>
  <si>
    <t>Moravský Beroun</t>
  </si>
  <si>
    <t>Sedm Dvorů</t>
  </si>
  <si>
    <t>Hraničné Petrovice</t>
  </si>
  <si>
    <t>638 m. n. m.</t>
  </si>
  <si>
    <t>Bělkovice-Lašťany</t>
  </si>
  <si>
    <t>4. ROUND</t>
  </si>
  <si>
    <t>5. ROUND</t>
  </si>
  <si>
    <t>6. ROUND</t>
  </si>
  <si>
    <t>7. ROUND</t>
  </si>
  <si>
    <t>8. ROUND</t>
  </si>
  <si>
    <t>9. ROUND</t>
  </si>
  <si>
    <t>Dolany Náves</t>
  </si>
  <si>
    <t>Rozpis etap CCT 2017</t>
  </si>
  <si>
    <t>Etapa</t>
  </si>
  <si>
    <t>Datum</t>
  </si>
  <si>
    <t>Start-místo</t>
  </si>
  <si>
    <t>Délka-km</t>
  </si>
  <si>
    <t>Start-čas</t>
  </si>
  <si>
    <t>Cíl-místo</t>
  </si>
  <si>
    <t>Cíl-čas</t>
  </si>
  <si>
    <t>Poznámka</t>
  </si>
  <si>
    <t>1.</t>
  </si>
  <si>
    <t>10.8.</t>
  </si>
  <si>
    <t>Uničov</t>
  </si>
  <si>
    <t>17:22 – 17:23</t>
  </si>
  <si>
    <t>Časovka teamů</t>
  </si>
  <si>
    <t>2.</t>
  </si>
  <si>
    <t>11.8.</t>
  </si>
  <si>
    <t>Olomouc</t>
  </si>
  <si>
    <t>17:29 – 17:59</t>
  </si>
  <si>
    <t xml:space="preserve">3. </t>
  </si>
  <si>
    <t>12.8.</t>
  </si>
  <si>
    <t>Mohelnice</t>
  </si>
  <si>
    <t>16:19 – 16:34</t>
  </si>
  <si>
    <t>4.</t>
  </si>
  <si>
    <t>13.8.</t>
  </si>
  <si>
    <t>14:31 – 14:41</t>
  </si>
  <si>
    <t>Celkem km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</si>
</sst>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h:mm"/>
    <numFmt numFmtId="165" formatCode="0.0"/>
    <numFmt numFmtId="166" formatCode="h:mm;@"/>
    <numFmt numFmtId="167" formatCode="hh:mm:ss"/>
    <numFmt numFmtId="168" formatCode="mmm\ dd"/>
  </numFmts>
  <fonts count="48">
    <font>
      <sz val="10"/>
      <name val="Arial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20"/>
      <name val="Arial"/>
      <family val="2"/>
    </font>
    <font>
      <b/>
      <i/>
      <sz val="10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52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0" fillId="0" borderId="0">
      <alignment/>
      <protection/>
    </xf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31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horizontal="left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Border="1" applyAlignment="1">
      <alignment/>
    </xf>
    <xf numFmtId="164" fontId="0" fillId="0" borderId="0" xfId="0" applyNumberFormat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164" fontId="0" fillId="34" borderId="15" xfId="0" applyNumberFormat="1" applyFill="1" applyBorder="1" applyAlignment="1">
      <alignment/>
    </xf>
    <xf numFmtId="2" fontId="0" fillId="34" borderId="12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2" fontId="0" fillId="34" borderId="18" xfId="0" applyNumberFormat="1" applyFill="1" applyBorder="1" applyAlignment="1">
      <alignment/>
    </xf>
    <xf numFmtId="0" fontId="3" fillId="35" borderId="19" xfId="0" applyFont="1" applyFill="1" applyBorder="1" applyAlignment="1">
      <alignment horizontal="center" vertical="center"/>
    </xf>
    <xf numFmtId="0" fontId="3" fillId="35" borderId="20" xfId="0" applyFont="1" applyFill="1" applyBorder="1" applyAlignment="1">
      <alignment horizontal="center" vertical="center"/>
    </xf>
    <xf numFmtId="0" fontId="3" fillId="35" borderId="21" xfId="0" applyFont="1" applyFill="1" applyBorder="1" applyAlignment="1">
      <alignment horizontal="center" vertical="center"/>
    </xf>
    <xf numFmtId="0" fontId="3" fillId="35" borderId="19" xfId="0" applyFont="1" applyFill="1" applyBorder="1" applyAlignment="1">
      <alignment vertical="center"/>
    </xf>
    <xf numFmtId="0" fontId="3" fillId="35" borderId="22" xfId="0" applyFont="1" applyFill="1" applyBorder="1" applyAlignment="1">
      <alignment vertical="center"/>
    </xf>
    <xf numFmtId="0" fontId="3" fillId="35" borderId="23" xfId="0" applyFont="1" applyFill="1" applyBorder="1" applyAlignment="1">
      <alignment horizontal="left" vertical="center"/>
    </xf>
    <xf numFmtId="0" fontId="3" fillId="36" borderId="19" xfId="0" applyFont="1" applyFill="1" applyBorder="1" applyAlignment="1">
      <alignment horizontal="center" vertical="center"/>
    </xf>
    <xf numFmtId="0" fontId="4" fillId="37" borderId="21" xfId="0" applyFont="1" applyFill="1" applyBorder="1" applyAlignment="1">
      <alignment horizontal="left" vertical="center"/>
    </xf>
    <xf numFmtId="0" fontId="0" fillId="38" borderId="20" xfId="0" applyFont="1" applyFill="1" applyBorder="1" applyAlignment="1">
      <alignment horizontal="left" wrapText="1"/>
    </xf>
    <xf numFmtId="165" fontId="0" fillId="38" borderId="20" xfId="0" applyNumberFormat="1" applyFill="1" applyBorder="1" applyAlignment="1">
      <alignment horizontal="center" vertical="center"/>
    </xf>
    <xf numFmtId="0" fontId="0" fillId="38" borderId="20" xfId="0" applyFont="1" applyFill="1" applyBorder="1" applyAlignment="1">
      <alignment horizontal="center" vertical="center"/>
    </xf>
    <xf numFmtId="166" fontId="0" fillId="0" borderId="21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left" vertical="center"/>
    </xf>
    <xf numFmtId="0" fontId="5" fillId="38" borderId="21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/>
    </xf>
    <xf numFmtId="0" fontId="0" fillId="38" borderId="20" xfId="0" applyFont="1" applyFill="1" applyBorder="1" applyAlignment="1">
      <alignment wrapText="1"/>
    </xf>
    <xf numFmtId="0" fontId="0" fillId="0" borderId="20" xfId="0" applyFont="1" applyBorder="1" applyAlignment="1">
      <alignment horizontal="left" vertical="center"/>
    </xf>
    <xf numFmtId="165" fontId="0" fillId="38" borderId="20" xfId="0" applyNumberFormat="1" applyFont="1" applyFill="1" applyBorder="1" applyAlignment="1">
      <alignment horizontal="left" vertical="center"/>
    </xf>
    <xf numFmtId="0" fontId="5" fillId="38" borderId="20" xfId="0" applyFont="1" applyFill="1" applyBorder="1" applyAlignment="1">
      <alignment horizontal="center" vertical="center" wrapText="1"/>
    </xf>
    <xf numFmtId="0" fontId="3" fillId="36" borderId="21" xfId="0" applyFont="1" applyFill="1" applyBorder="1" applyAlignment="1">
      <alignment horizontal="center"/>
    </xf>
    <xf numFmtId="0" fontId="0" fillId="36" borderId="25" xfId="0" applyFill="1" applyBorder="1" applyAlignment="1">
      <alignment/>
    </xf>
    <xf numFmtId="166" fontId="0" fillId="0" borderId="21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36">
      <alignment/>
      <protection/>
    </xf>
    <xf numFmtId="0" fontId="1" fillId="0" borderId="0" xfId="36" applyFont="1">
      <alignment/>
      <protection/>
    </xf>
    <xf numFmtId="0" fontId="2" fillId="39" borderId="0" xfId="36" applyFont="1" applyFill="1">
      <alignment/>
      <protection/>
    </xf>
    <xf numFmtId="0" fontId="0" fillId="39" borderId="0" xfId="36" applyFill="1">
      <alignment/>
      <protection/>
    </xf>
    <xf numFmtId="0" fontId="0" fillId="0" borderId="0" xfId="36" applyAlignment="1">
      <alignment horizontal="left"/>
      <protection/>
    </xf>
    <xf numFmtId="0" fontId="0" fillId="0" borderId="10" xfId="36" applyFont="1" applyBorder="1">
      <alignment/>
      <protection/>
    </xf>
    <xf numFmtId="0" fontId="0" fillId="0" borderId="11" xfId="36" applyFont="1" applyBorder="1">
      <alignment/>
      <protection/>
    </xf>
    <xf numFmtId="0" fontId="0" fillId="0" borderId="12" xfId="36" applyBorder="1">
      <alignment/>
      <protection/>
    </xf>
    <xf numFmtId="164" fontId="0" fillId="0" borderId="0" xfId="36" applyNumberFormat="1">
      <alignment/>
      <protection/>
    </xf>
    <xf numFmtId="164" fontId="0" fillId="0" borderId="12" xfId="36" applyNumberFormat="1" applyBorder="1">
      <alignment/>
      <protection/>
    </xf>
    <xf numFmtId="0" fontId="0" fillId="0" borderId="13" xfId="36" applyFont="1" applyBorder="1">
      <alignment/>
      <protection/>
    </xf>
    <xf numFmtId="0" fontId="0" fillId="0" borderId="14" xfId="36" applyFont="1" applyBorder="1">
      <alignment/>
      <protection/>
    </xf>
    <xf numFmtId="164" fontId="0" fillId="34" borderId="15" xfId="36" applyNumberFormat="1" applyFill="1" applyBorder="1">
      <alignment/>
      <protection/>
    </xf>
    <xf numFmtId="2" fontId="0" fillId="34" borderId="12" xfId="36" applyNumberFormat="1" applyFill="1" applyBorder="1">
      <alignment/>
      <protection/>
    </xf>
    <xf numFmtId="0" fontId="0" fillId="0" borderId="0" xfId="36" applyFill="1" applyBorder="1">
      <alignment/>
      <protection/>
    </xf>
    <xf numFmtId="0" fontId="0" fillId="0" borderId="16" xfId="36" applyFont="1" applyBorder="1">
      <alignment/>
      <protection/>
    </xf>
    <xf numFmtId="0" fontId="0" fillId="0" borderId="17" xfId="36" applyFont="1" applyBorder="1">
      <alignment/>
      <protection/>
    </xf>
    <xf numFmtId="2" fontId="0" fillId="34" borderId="18" xfId="36" applyNumberFormat="1" applyFill="1" applyBorder="1">
      <alignment/>
      <protection/>
    </xf>
    <xf numFmtId="0" fontId="3" fillId="35" borderId="21" xfId="36" applyFont="1" applyFill="1" applyBorder="1" applyAlignment="1">
      <alignment horizontal="center" vertical="center"/>
      <protection/>
    </xf>
    <xf numFmtId="0" fontId="3" fillId="35" borderId="20" xfId="36" applyFont="1" applyFill="1" applyBorder="1" applyAlignment="1">
      <alignment horizontal="center" vertical="center"/>
      <protection/>
    </xf>
    <xf numFmtId="0" fontId="3" fillId="35" borderId="21" xfId="36" applyFont="1" applyFill="1" applyBorder="1" applyAlignment="1">
      <alignment vertical="center"/>
      <protection/>
    </xf>
    <xf numFmtId="0" fontId="3" fillId="35" borderId="23" xfId="36" applyFont="1" applyFill="1" applyBorder="1" applyAlignment="1">
      <alignment vertical="center"/>
      <protection/>
    </xf>
    <xf numFmtId="0" fontId="3" fillId="35" borderId="26" xfId="36" applyFont="1" applyFill="1" applyBorder="1" applyAlignment="1">
      <alignment horizontal="center" vertical="center"/>
      <protection/>
    </xf>
    <xf numFmtId="0" fontId="3" fillId="36" borderId="21" xfId="36" applyFont="1" applyFill="1" applyBorder="1" applyAlignment="1">
      <alignment horizontal="center"/>
      <protection/>
    </xf>
    <xf numFmtId="0" fontId="0" fillId="34" borderId="21" xfId="36" applyFont="1" applyFill="1" applyBorder="1" applyAlignment="1">
      <alignment horizontal="left" vertical="center"/>
      <protection/>
    </xf>
    <xf numFmtId="0" fontId="5" fillId="38" borderId="21" xfId="36" applyFont="1" applyFill="1" applyBorder="1" applyAlignment="1">
      <alignment horizontal="left" vertical="center" wrapText="1"/>
      <protection/>
    </xf>
    <xf numFmtId="165" fontId="0" fillId="38" borderId="20" xfId="36" applyNumberFormat="1" applyFill="1" applyBorder="1" applyAlignment="1">
      <alignment horizontal="center" vertical="center"/>
      <protection/>
    </xf>
    <xf numFmtId="166" fontId="0" fillId="0" borderId="20" xfId="36" applyNumberFormat="1" applyFont="1" applyBorder="1" applyAlignment="1">
      <alignment horizontal="center" vertical="center"/>
      <protection/>
    </xf>
    <xf numFmtId="166" fontId="0" fillId="0" borderId="21" xfId="36" applyNumberFormat="1" applyBorder="1" applyAlignment="1">
      <alignment horizontal="center" vertical="center"/>
      <protection/>
    </xf>
    <xf numFmtId="0" fontId="0" fillId="0" borderId="19" xfId="36" applyBorder="1" applyAlignment="1">
      <alignment horizontal="center" vertical="center"/>
      <protection/>
    </xf>
    <xf numFmtId="167" fontId="0" fillId="0" borderId="21" xfId="36" applyNumberFormat="1" applyBorder="1" applyAlignment="1">
      <alignment horizontal="center" vertical="center"/>
      <protection/>
    </xf>
    <xf numFmtId="0" fontId="3" fillId="0" borderId="19" xfId="36" applyFont="1" applyFill="1" applyBorder="1" applyAlignment="1">
      <alignment horizontal="center" vertical="center"/>
      <protection/>
    </xf>
    <xf numFmtId="0" fontId="0" fillId="0" borderId="21" xfId="0" applyFont="1" applyFill="1" applyBorder="1" applyAlignment="1">
      <alignment horizontal="left" vertical="center"/>
    </xf>
    <xf numFmtId="167" fontId="0" fillId="0" borderId="21" xfId="36" applyNumberFormat="1" applyFont="1" applyFill="1" applyBorder="1" applyAlignment="1">
      <alignment horizontal="center" vertical="center"/>
      <protection/>
    </xf>
    <xf numFmtId="167" fontId="0" fillId="0" borderId="19" xfId="36" applyNumberFormat="1" applyFont="1" applyFill="1" applyBorder="1" applyAlignment="1">
      <alignment horizontal="center" vertical="center"/>
      <protection/>
    </xf>
    <xf numFmtId="0" fontId="3" fillId="0" borderId="27" xfId="36" applyFont="1" applyFill="1" applyBorder="1" applyAlignment="1">
      <alignment horizontal="center" vertical="center"/>
      <protection/>
    </xf>
    <xf numFmtId="0" fontId="0" fillId="0" borderId="26" xfId="0" applyFont="1" applyFill="1" applyBorder="1" applyAlignment="1">
      <alignment horizontal="left" vertical="center"/>
    </xf>
    <xf numFmtId="0" fontId="5" fillId="38" borderId="26" xfId="0" applyFont="1" applyFill="1" applyBorder="1" applyAlignment="1">
      <alignment horizontal="left" vertical="center" wrapText="1"/>
    </xf>
    <xf numFmtId="0" fontId="3" fillId="0" borderId="21" xfId="36" applyFont="1" applyFill="1" applyBorder="1" applyAlignment="1">
      <alignment horizontal="center" vertical="center"/>
      <protection/>
    </xf>
    <xf numFmtId="0" fontId="0" fillId="0" borderId="28" xfId="36" applyBorder="1" applyAlignment="1">
      <alignment horizontal="left"/>
      <protection/>
    </xf>
    <xf numFmtId="0" fontId="3" fillId="37" borderId="24" xfId="36" applyFont="1" applyFill="1" applyBorder="1" applyAlignment="1">
      <alignment horizontal="left"/>
      <protection/>
    </xf>
    <xf numFmtId="0" fontId="5" fillId="37" borderId="24" xfId="36" applyFont="1" applyFill="1" applyBorder="1" applyAlignment="1">
      <alignment horizontal="left" wrapText="1"/>
      <protection/>
    </xf>
    <xf numFmtId="0" fontId="0" fillId="38" borderId="21" xfId="36" applyFill="1" applyBorder="1" applyAlignment="1">
      <alignment horizontal="center"/>
      <protection/>
    </xf>
    <xf numFmtId="0" fontId="0" fillId="38" borderId="20" xfId="36" applyFill="1" applyBorder="1" applyAlignment="1">
      <alignment horizontal="center"/>
      <protection/>
    </xf>
    <xf numFmtId="167" fontId="0" fillId="0" borderId="21" xfId="36" applyNumberFormat="1" applyBorder="1" applyAlignment="1">
      <alignment horizontal="center"/>
      <protection/>
    </xf>
    <xf numFmtId="0" fontId="0" fillId="0" borderId="20" xfId="36" applyFont="1" applyBorder="1" applyAlignment="1">
      <alignment horizontal="left"/>
      <protection/>
    </xf>
    <xf numFmtId="0" fontId="0" fillId="38" borderId="20" xfId="36" applyFont="1" applyFill="1" applyBorder="1" applyAlignment="1">
      <alignment wrapText="1"/>
      <protection/>
    </xf>
    <xf numFmtId="0" fontId="0" fillId="0" borderId="20" xfId="36" applyFont="1" applyBorder="1" applyAlignment="1">
      <alignment horizontal="left" vertical="center"/>
      <protection/>
    </xf>
    <xf numFmtId="0" fontId="0" fillId="38" borderId="20" xfId="36" applyFont="1" applyFill="1" applyBorder="1" applyAlignment="1">
      <alignment horizontal="left" vertical="center" wrapText="1"/>
      <protection/>
    </xf>
    <xf numFmtId="165" fontId="0" fillId="38" borderId="21" xfId="36" applyNumberFormat="1" applyFill="1" applyBorder="1" applyAlignment="1">
      <alignment horizontal="center" vertical="center"/>
      <protection/>
    </xf>
    <xf numFmtId="0" fontId="0" fillId="0" borderId="21" xfId="36" applyFont="1" applyFill="1" applyBorder="1" applyAlignment="1">
      <alignment horizontal="center" vertical="center"/>
      <protection/>
    </xf>
    <xf numFmtId="0" fontId="0" fillId="0" borderId="20" xfId="36" applyFont="1" applyFill="1" applyBorder="1" applyAlignment="1">
      <alignment horizontal="left" vertical="center"/>
      <protection/>
    </xf>
    <xf numFmtId="0" fontId="0" fillId="0" borderId="20" xfId="36" applyFont="1" applyFill="1" applyBorder="1" applyAlignment="1">
      <alignment horizontal="left"/>
      <protection/>
    </xf>
    <xf numFmtId="164" fontId="0" fillId="0" borderId="19" xfId="36" applyNumberFormat="1" applyBorder="1" applyAlignment="1">
      <alignment horizontal="center" vertical="center"/>
      <protection/>
    </xf>
    <xf numFmtId="164" fontId="0" fillId="0" borderId="21" xfId="36" applyNumberFormat="1" applyBorder="1" applyAlignment="1">
      <alignment horizontal="center" vertical="center"/>
      <protection/>
    </xf>
    <xf numFmtId="0" fontId="3" fillId="40" borderId="21" xfId="36" applyFont="1" applyFill="1" applyBorder="1" applyAlignment="1">
      <alignment horizontal="center" vertical="center"/>
      <protection/>
    </xf>
    <xf numFmtId="0" fontId="0" fillId="40" borderId="29" xfId="36" applyFont="1" applyFill="1" applyBorder="1" applyAlignment="1">
      <alignment vertical="center"/>
      <protection/>
    </xf>
    <xf numFmtId="0" fontId="3" fillId="0" borderId="21" xfId="36" applyFont="1" applyFill="1" applyBorder="1" applyAlignment="1">
      <alignment horizontal="center"/>
      <protection/>
    </xf>
    <xf numFmtId="0" fontId="3" fillId="41" borderId="21" xfId="36" applyFont="1" applyFill="1" applyBorder="1" applyAlignment="1">
      <alignment horizontal="center" vertical="center"/>
      <protection/>
    </xf>
    <xf numFmtId="0" fontId="0" fillId="38" borderId="20" xfId="36" applyFont="1" applyFill="1" applyBorder="1" applyAlignment="1">
      <alignment vertical="center" wrapText="1"/>
      <protection/>
    </xf>
    <xf numFmtId="0" fontId="3" fillId="0" borderId="20" xfId="36" applyFont="1" applyFill="1" applyBorder="1" applyAlignment="1">
      <alignment horizontal="left" vertical="center"/>
      <protection/>
    </xf>
    <xf numFmtId="0" fontId="0" fillId="0" borderId="20" xfId="36" applyFont="1" applyBorder="1" applyAlignment="1">
      <alignment vertical="center"/>
      <protection/>
    </xf>
    <xf numFmtId="0" fontId="0" fillId="0" borderId="20" xfId="36" applyFont="1" applyFill="1" applyBorder="1" applyAlignment="1">
      <alignment vertical="center"/>
      <protection/>
    </xf>
    <xf numFmtId="165" fontId="0" fillId="38" borderId="24" xfId="36" applyNumberFormat="1" applyFill="1" applyBorder="1" applyAlignment="1">
      <alignment horizontal="center" vertical="center"/>
      <protection/>
    </xf>
    <xf numFmtId="0" fontId="0" fillId="0" borderId="30" xfId="36" applyFont="1" applyBorder="1" applyAlignment="1">
      <alignment vertical="center"/>
      <protection/>
    </xf>
    <xf numFmtId="0" fontId="0" fillId="0" borderId="29" xfId="36" applyFont="1" applyFill="1" applyBorder="1" applyAlignment="1">
      <alignment vertical="center"/>
      <protection/>
    </xf>
    <xf numFmtId="0" fontId="0" fillId="38" borderId="23" xfId="36" applyFont="1" applyFill="1" applyBorder="1" applyAlignment="1">
      <alignment vertical="center" wrapText="1"/>
      <protection/>
    </xf>
    <xf numFmtId="0" fontId="0" fillId="0" borderId="31" xfId="36" applyFont="1" applyFill="1" applyBorder="1" applyAlignment="1">
      <alignment vertical="center"/>
      <protection/>
    </xf>
    <xf numFmtId="0" fontId="0" fillId="38" borderId="21" xfId="36" applyFont="1" applyFill="1" applyBorder="1" applyAlignment="1">
      <alignment horizontal="left" vertical="center" wrapText="1"/>
      <protection/>
    </xf>
    <xf numFmtId="0" fontId="0" fillId="0" borderId="26" xfId="36" applyFont="1" applyFill="1" applyBorder="1" applyAlignment="1">
      <alignment horizontal="center" vertical="center"/>
      <protection/>
    </xf>
    <xf numFmtId="0" fontId="0" fillId="38" borderId="21" xfId="36" applyFont="1" applyFill="1" applyBorder="1" applyAlignment="1">
      <alignment vertical="center" wrapText="1"/>
      <protection/>
    </xf>
    <xf numFmtId="165" fontId="0" fillId="38" borderId="23" xfId="36" applyNumberFormat="1" applyFill="1" applyBorder="1" applyAlignment="1">
      <alignment horizontal="center" vertical="center"/>
      <protection/>
    </xf>
    <xf numFmtId="166" fontId="0" fillId="0" borderId="26" xfId="36" applyNumberFormat="1" applyBorder="1" applyAlignment="1">
      <alignment horizontal="center" vertical="center"/>
      <protection/>
    </xf>
    <xf numFmtId="0" fontId="0" fillId="0" borderId="31" xfId="36" applyFont="1" applyFill="1" applyBorder="1" applyAlignment="1">
      <alignment/>
      <protection/>
    </xf>
    <xf numFmtId="166" fontId="0" fillId="0" borderId="31" xfId="36" applyNumberFormat="1" applyBorder="1" applyAlignment="1">
      <alignment horizontal="center" vertical="center"/>
      <protection/>
    </xf>
    <xf numFmtId="0" fontId="0" fillId="38" borderId="24" xfId="36" applyFont="1" applyFill="1" applyBorder="1" applyAlignment="1">
      <alignment vertical="center" wrapText="1"/>
      <protection/>
    </xf>
    <xf numFmtId="0" fontId="0" fillId="0" borderId="27" xfId="36" applyBorder="1" applyAlignment="1">
      <alignment horizontal="center" vertical="center"/>
      <protection/>
    </xf>
    <xf numFmtId="167" fontId="0" fillId="0" borderId="21" xfId="36" applyNumberFormat="1" applyFill="1" applyBorder="1" applyAlignment="1">
      <alignment horizontal="center" vertical="center"/>
      <protection/>
    </xf>
    <xf numFmtId="0" fontId="0" fillId="0" borderId="30" xfId="36" applyFont="1" applyFill="1" applyBorder="1" applyAlignment="1">
      <alignment vertical="center"/>
      <protection/>
    </xf>
    <xf numFmtId="0" fontId="0" fillId="38" borderId="30" xfId="36" applyFont="1" applyFill="1" applyBorder="1" applyAlignment="1">
      <alignment vertical="center" wrapText="1"/>
      <protection/>
    </xf>
    <xf numFmtId="0" fontId="3" fillId="0" borderId="23" xfId="36" applyFont="1" applyFill="1" applyBorder="1" applyAlignment="1">
      <alignment vertical="center"/>
      <protection/>
    </xf>
    <xf numFmtId="0" fontId="0" fillId="0" borderId="32" xfId="36" applyBorder="1" applyAlignment="1">
      <alignment horizontal="center" vertical="center"/>
      <protection/>
    </xf>
    <xf numFmtId="0" fontId="3" fillId="40" borderId="19" xfId="36" applyFont="1" applyFill="1" applyBorder="1" applyAlignment="1">
      <alignment horizontal="center" vertical="center"/>
      <protection/>
    </xf>
    <xf numFmtId="0" fontId="0" fillId="40" borderId="21" xfId="36" applyFont="1" applyFill="1" applyBorder="1" applyAlignment="1">
      <alignment vertical="center"/>
      <protection/>
    </xf>
    <xf numFmtId="0" fontId="0" fillId="0" borderId="24" xfId="36" applyFill="1" applyBorder="1" applyAlignment="1">
      <alignment vertical="center"/>
      <protection/>
    </xf>
    <xf numFmtId="0" fontId="0" fillId="42" borderId="21" xfId="36" applyFont="1" applyFill="1" applyBorder="1" applyAlignment="1">
      <alignment horizontal="center"/>
      <protection/>
    </xf>
    <xf numFmtId="0" fontId="0" fillId="0" borderId="31" xfId="36" applyFont="1" applyBorder="1" applyAlignment="1">
      <alignment/>
      <protection/>
    </xf>
    <xf numFmtId="0" fontId="0" fillId="38" borderId="28" xfId="36" applyFont="1" applyFill="1" applyBorder="1" applyAlignment="1">
      <alignment wrapText="1"/>
      <protection/>
    </xf>
    <xf numFmtId="0" fontId="0" fillId="38" borderId="24" xfId="36" applyFill="1" applyBorder="1" applyAlignment="1">
      <alignment horizontal="center"/>
      <protection/>
    </xf>
    <xf numFmtId="0" fontId="0" fillId="41" borderId="30" xfId="36" applyFont="1" applyFill="1" applyBorder="1" applyAlignment="1">
      <alignment vertical="center"/>
      <protection/>
    </xf>
    <xf numFmtId="0" fontId="0" fillId="0" borderId="31" xfId="36" applyFont="1" applyBorder="1" applyAlignment="1">
      <alignment vertical="center"/>
      <protection/>
    </xf>
    <xf numFmtId="0" fontId="0" fillId="0" borderId="21" xfId="36" applyFont="1" applyFill="1" applyBorder="1">
      <alignment/>
      <protection/>
    </xf>
    <xf numFmtId="0" fontId="0" fillId="38" borderId="29" xfId="36" applyFont="1" applyFill="1" applyBorder="1" applyAlignment="1">
      <alignment horizontal="left" vertical="center" wrapText="1"/>
      <protection/>
    </xf>
    <xf numFmtId="0" fontId="0" fillId="41" borderId="21" xfId="36" applyFont="1" applyFill="1" applyBorder="1" applyAlignment="1">
      <alignment horizontal="left"/>
      <protection/>
    </xf>
    <xf numFmtId="0" fontId="0" fillId="41" borderId="0" xfId="36" applyFont="1" applyFill="1" applyBorder="1" applyAlignment="1">
      <alignment vertical="center"/>
      <protection/>
    </xf>
    <xf numFmtId="0" fontId="0" fillId="41" borderId="21" xfId="36" applyFill="1" applyBorder="1" applyAlignment="1">
      <alignment horizontal="center"/>
      <protection/>
    </xf>
    <xf numFmtId="0" fontId="0" fillId="38" borderId="21" xfId="36" applyFont="1" applyFill="1" applyBorder="1" applyAlignment="1">
      <alignment wrapText="1"/>
      <protection/>
    </xf>
    <xf numFmtId="167" fontId="0" fillId="0" borderId="21" xfId="36" applyNumberFormat="1" applyFill="1" applyBorder="1" applyAlignment="1">
      <alignment horizontal="center"/>
      <protection/>
    </xf>
    <xf numFmtId="0" fontId="0" fillId="38" borderId="29" xfId="36" applyFill="1" applyBorder="1" applyAlignment="1">
      <alignment horizontal="center"/>
      <protection/>
    </xf>
    <xf numFmtId="0" fontId="0" fillId="41" borderId="21" xfId="36" applyFont="1" applyFill="1" applyBorder="1" applyAlignment="1">
      <alignment horizontal="center"/>
      <protection/>
    </xf>
    <xf numFmtId="0" fontId="0" fillId="38" borderId="20" xfId="36" applyFont="1" applyFill="1" applyBorder="1" applyAlignment="1">
      <alignment horizontal="center"/>
      <protection/>
    </xf>
    <xf numFmtId="0" fontId="3" fillId="41" borderId="21" xfId="36" applyFont="1" applyFill="1" applyBorder="1" applyAlignment="1">
      <alignment horizontal="center"/>
      <protection/>
    </xf>
    <xf numFmtId="0" fontId="0" fillId="0" borderId="21" xfId="36" applyFill="1" applyBorder="1" applyAlignment="1">
      <alignment/>
      <protection/>
    </xf>
    <xf numFmtId="0" fontId="0" fillId="0" borderId="20" xfId="36" applyFont="1" applyBorder="1" applyAlignment="1">
      <alignment/>
      <protection/>
    </xf>
    <xf numFmtId="0" fontId="0" fillId="41" borderId="20" xfId="36" applyFont="1" applyFill="1" applyBorder="1" applyAlignment="1">
      <alignment/>
      <protection/>
    </xf>
    <xf numFmtId="0" fontId="3" fillId="40" borderId="21" xfId="36" applyFont="1" applyFill="1" applyBorder="1" applyAlignment="1">
      <alignment horizontal="center"/>
      <protection/>
    </xf>
    <xf numFmtId="0" fontId="0" fillId="40" borderId="24" xfId="36" applyFill="1" applyBorder="1" applyAlignment="1">
      <alignment horizontal="left" vertical="center"/>
      <protection/>
    </xf>
    <xf numFmtId="0" fontId="0" fillId="0" borderId="20" xfId="36" applyFont="1" applyFill="1" applyBorder="1" applyAlignment="1">
      <alignment/>
      <protection/>
    </xf>
    <xf numFmtId="0" fontId="0" fillId="0" borderId="25" xfId="36" applyFont="1" applyBorder="1" applyAlignment="1">
      <alignment/>
      <protection/>
    </xf>
    <xf numFmtId="167" fontId="0" fillId="0" borderId="19" xfId="36" applyNumberFormat="1" applyBorder="1" applyAlignment="1">
      <alignment horizontal="center"/>
      <protection/>
    </xf>
    <xf numFmtId="0" fontId="0" fillId="0" borderId="21" xfId="36" applyFont="1" applyBorder="1" applyAlignment="1">
      <alignment/>
      <protection/>
    </xf>
    <xf numFmtId="0" fontId="0" fillId="0" borderId="33" xfId="36" applyFont="1" applyBorder="1" applyAlignment="1">
      <alignment/>
      <protection/>
    </xf>
    <xf numFmtId="0" fontId="0" fillId="0" borderId="23" xfId="36" applyFont="1" applyBorder="1" applyAlignment="1">
      <alignment/>
      <protection/>
    </xf>
    <xf numFmtId="0" fontId="0" fillId="0" borderId="21" xfId="36" applyFont="1" applyFill="1" applyBorder="1" applyAlignment="1">
      <alignment/>
      <protection/>
    </xf>
    <xf numFmtId="0" fontId="0" fillId="0" borderId="0" xfId="36" applyFont="1" applyFill="1" applyBorder="1" applyAlignment="1">
      <alignment/>
      <protection/>
    </xf>
    <xf numFmtId="0" fontId="3" fillId="41" borderId="19" xfId="36" applyFont="1" applyFill="1" applyBorder="1" applyAlignment="1">
      <alignment horizontal="center"/>
      <protection/>
    </xf>
    <xf numFmtId="0" fontId="0" fillId="41" borderId="21" xfId="36" applyFont="1" applyFill="1" applyBorder="1" applyAlignment="1">
      <alignment/>
      <protection/>
    </xf>
    <xf numFmtId="0" fontId="3" fillId="0" borderId="19" xfId="36" applyFont="1" applyFill="1" applyBorder="1" applyAlignment="1">
      <alignment horizontal="center"/>
      <protection/>
    </xf>
    <xf numFmtId="0" fontId="0" fillId="38" borderId="26" xfId="36" applyFill="1" applyBorder="1" applyAlignment="1">
      <alignment horizontal="center"/>
      <protection/>
    </xf>
    <xf numFmtId="0" fontId="0" fillId="38" borderId="31" xfId="36" applyFont="1" applyFill="1" applyBorder="1" applyAlignment="1">
      <alignment wrapText="1"/>
      <protection/>
    </xf>
    <xf numFmtId="0" fontId="0" fillId="41" borderId="19" xfId="36" applyFont="1" applyFill="1" applyBorder="1" applyAlignment="1">
      <alignment horizontal="center"/>
      <protection/>
    </xf>
    <xf numFmtId="0" fontId="0" fillId="41" borderId="22" xfId="36" applyFont="1" applyFill="1" applyBorder="1" applyAlignment="1">
      <alignment/>
      <protection/>
    </xf>
    <xf numFmtId="0" fontId="0" fillId="38" borderId="27" xfId="36" applyFont="1" applyFill="1" applyBorder="1" applyAlignment="1">
      <alignment wrapText="1"/>
      <protection/>
    </xf>
    <xf numFmtId="0" fontId="0" fillId="41" borderId="21" xfId="36" applyFill="1" applyBorder="1" applyAlignment="1">
      <alignment/>
      <protection/>
    </xf>
    <xf numFmtId="0" fontId="0" fillId="0" borderId="21" xfId="36" applyFont="1" applyFill="1" applyBorder="1" applyAlignment="1">
      <alignment horizontal="left" vertical="center"/>
      <protection/>
    </xf>
    <xf numFmtId="0" fontId="0" fillId="41" borderId="0" xfId="36" applyFont="1" applyFill="1" applyBorder="1" applyAlignment="1">
      <alignment/>
      <protection/>
    </xf>
    <xf numFmtId="0" fontId="0" fillId="41" borderId="25" xfId="36" applyFont="1" applyFill="1" applyBorder="1" applyAlignment="1">
      <alignment/>
      <protection/>
    </xf>
    <xf numFmtId="167" fontId="6" fillId="0" borderId="21" xfId="36" applyNumberFormat="1" applyFont="1" applyFill="1" applyBorder="1" applyAlignment="1">
      <alignment horizontal="center"/>
      <protection/>
    </xf>
    <xf numFmtId="0" fontId="0" fillId="0" borderId="25" xfId="36" applyFont="1" applyFill="1" applyBorder="1" applyAlignment="1">
      <alignment/>
      <protection/>
    </xf>
    <xf numFmtId="0" fontId="0" fillId="0" borderId="24" xfId="36" applyFont="1" applyBorder="1" applyAlignment="1">
      <alignment/>
      <protection/>
    </xf>
    <xf numFmtId="0" fontId="0" fillId="38" borderId="23" xfId="36" applyFill="1" applyBorder="1" applyAlignment="1">
      <alignment horizontal="center"/>
      <protection/>
    </xf>
    <xf numFmtId="0" fontId="0" fillId="41" borderId="30" xfId="36" applyFont="1" applyFill="1" applyBorder="1" applyAlignment="1">
      <alignment/>
      <protection/>
    </xf>
    <xf numFmtId="0" fontId="0" fillId="0" borderId="21" xfId="36" applyFont="1" applyFill="1" applyBorder="1" applyAlignment="1">
      <alignment horizontal="center"/>
      <protection/>
    </xf>
    <xf numFmtId="0" fontId="0" fillId="36" borderId="21" xfId="36" applyFill="1" applyBorder="1">
      <alignment/>
      <protection/>
    </xf>
    <xf numFmtId="0" fontId="3" fillId="0" borderId="0" xfId="36" applyFont="1" applyFill="1" applyBorder="1" applyAlignment="1">
      <alignment horizontal="center"/>
      <protection/>
    </xf>
    <xf numFmtId="0" fontId="0" fillId="0" borderId="0" xfId="36" applyFont="1" applyFill="1" applyBorder="1" applyAlignment="1">
      <alignment wrapText="1"/>
      <protection/>
    </xf>
    <xf numFmtId="0" fontId="0" fillId="0" borderId="0" xfId="36" applyFill="1" applyBorder="1" applyAlignment="1">
      <alignment horizontal="center"/>
      <protection/>
    </xf>
    <xf numFmtId="165" fontId="0" fillId="0" borderId="0" xfId="36" applyNumberFormat="1" applyFill="1" applyBorder="1" applyAlignment="1">
      <alignment horizontal="center" vertical="center"/>
      <protection/>
    </xf>
    <xf numFmtId="166" fontId="0" fillId="0" borderId="0" xfId="36" applyNumberFormat="1" applyFill="1" applyBorder="1" applyAlignment="1">
      <alignment horizontal="center" vertical="center"/>
      <protection/>
    </xf>
    <xf numFmtId="0" fontId="0" fillId="0" borderId="0" xfId="36" applyFill="1" applyBorder="1" applyAlignment="1">
      <alignment horizontal="center" vertical="center"/>
      <protection/>
    </xf>
    <xf numFmtId="167" fontId="0" fillId="0" borderId="0" xfId="36" applyNumberFormat="1" applyFill="1" applyBorder="1" applyAlignment="1">
      <alignment horizontal="center" vertical="center"/>
      <protection/>
    </xf>
    <xf numFmtId="0" fontId="7" fillId="0" borderId="0" xfId="36" applyFont="1" applyFill="1" applyBorder="1" applyAlignment="1">
      <alignment horizontal="center"/>
      <protection/>
    </xf>
    <xf numFmtId="0" fontId="7" fillId="0" borderId="0" xfId="36" applyFont="1" applyFill="1" applyBorder="1" applyAlignment="1">
      <alignment/>
      <protection/>
    </xf>
    <xf numFmtId="0" fontId="8" fillId="0" borderId="0" xfId="36" applyFont="1" applyFill="1" applyBorder="1" applyAlignment="1">
      <alignment wrapText="1"/>
      <protection/>
    </xf>
    <xf numFmtId="0" fontId="8" fillId="0" borderId="0" xfId="36" applyFont="1" applyFill="1" applyBorder="1" applyAlignment="1">
      <alignment horizontal="center"/>
      <protection/>
    </xf>
    <xf numFmtId="166" fontId="8" fillId="0" borderId="0" xfId="36" applyNumberFormat="1" applyFont="1" applyBorder="1" applyAlignment="1">
      <alignment horizontal="center" vertical="center"/>
      <protection/>
    </xf>
    <xf numFmtId="0" fontId="8" fillId="0" borderId="0" xfId="36" applyFont="1" applyBorder="1" applyAlignment="1">
      <alignment horizontal="center" vertical="center"/>
      <protection/>
    </xf>
    <xf numFmtId="0" fontId="2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9" fillId="43" borderId="0" xfId="0" applyFont="1" applyFill="1" applyAlignment="1">
      <alignment/>
    </xf>
    <xf numFmtId="0" fontId="0" fillId="43" borderId="0" xfId="0" applyFill="1" applyAlignment="1">
      <alignment/>
    </xf>
    <xf numFmtId="0" fontId="3" fillId="35" borderId="26" xfId="0" applyFont="1" applyFill="1" applyBorder="1" applyAlignment="1">
      <alignment vertical="center"/>
    </xf>
    <xf numFmtId="0" fontId="3" fillId="35" borderId="26" xfId="0" applyFont="1" applyFill="1" applyBorder="1" applyAlignment="1">
      <alignment horizontal="left" vertical="center"/>
    </xf>
    <xf numFmtId="0" fontId="0" fillId="34" borderId="21" xfId="0" applyFont="1" applyFill="1" applyBorder="1" applyAlignment="1">
      <alignment horizontal="left" vertical="center"/>
    </xf>
    <xf numFmtId="0" fontId="5" fillId="38" borderId="20" xfId="0" applyFont="1" applyFill="1" applyBorder="1" applyAlignment="1">
      <alignment horizontal="left" wrapText="1"/>
    </xf>
    <xf numFmtId="0" fontId="0" fillId="38" borderId="21" xfId="0" applyFill="1" applyBorder="1" applyAlignment="1">
      <alignment horizontal="center"/>
    </xf>
    <xf numFmtId="167" fontId="0" fillId="0" borderId="21" xfId="0" applyNumberForma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4" xfId="0" applyFont="1" applyBorder="1" applyAlignment="1">
      <alignment horizontal="left" vertical="center"/>
    </xf>
    <xf numFmtId="0" fontId="0" fillId="38" borderId="24" xfId="0" applyFont="1" applyFill="1" applyBorder="1" applyAlignment="1">
      <alignment vertical="center"/>
    </xf>
    <xf numFmtId="0" fontId="0" fillId="41" borderId="20" xfId="0" applyFont="1" applyFill="1" applyBorder="1" applyAlignment="1">
      <alignment horizontal="left" vertical="center"/>
    </xf>
    <xf numFmtId="0" fontId="3" fillId="37" borderId="24" xfId="0" applyFont="1" applyFill="1" applyBorder="1" applyAlignment="1">
      <alignment horizontal="left"/>
    </xf>
    <xf numFmtId="0" fontId="0" fillId="37" borderId="24" xfId="0" applyFont="1" applyFill="1" applyBorder="1" applyAlignment="1">
      <alignment vertical="center"/>
    </xf>
    <xf numFmtId="166" fontId="0" fillId="0" borderId="21" xfId="0" applyNumberForma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/>
    </xf>
    <xf numFmtId="0" fontId="0" fillId="0" borderId="24" xfId="0" applyFill="1" applyBorder="1" applyAlignment="1">
      <alignment horizontal="left" vertical="center"/>
    </xf>
    <xf numFmtId="0" fontId="0" fillId="41" borderId="21" xfId="0" applyFont="1" applyFill="1" applyBorder="1" applyAlignment="1">
      <alignment horizontal="center" vertical="center"/>
    </xf>
    <xf numFmtId="0" fontId="0" fillId="38" borderId="20" xfId="0" applyFont="1" applyFill="1" applyBorder="1" applyAlignment="1">
      <alignment vertical="center"/>
    </xf>
    <xf numFmtId="0" fontId="0" fillId="0" borderId="21" xfId="0" applyFont="1" applyFill="1" applyBorder="1" applyAlignment="1">
      <alignment horizontal="center" vertical="center"/>
    </xf>
    <xf numFmtId="0" fontId="0" fillId="38" borderId="20" xfId="0" applyFont="1" applyFill="1" applyBorder="1" applyAlignment="1">
      <alignment horizontal="left" vertical="center" wrapText="1"/>
    </xf>
    <xf numFmtId="0" fontId="0" fillId="38" borderId="20" xfId="0" applyFont="1" applyFill="1" applyBorder="1" applyAlignment="1">
      <alignment/>
    </xf>
    <xf numFmtId="0" fontId="6" fillId="0" borderId="20" xfId="0" applyFont="1" applyBorder="1" applyAlignment="1">
      <alignment/>
    </xf>
    <xf numFmtId="0" fontId="0" fillId="41" borderId="21" xfId="0" applyFont="1" applyFill="1" applyBorder="1" applyAlignment="1">
      <alignment horizontal="center"/>
    </xf>
    <xf numFmtId="0" fontId="0" fillId="41" borderId="24" xfId="0" applyFont="1" applyFill="1" applyBorder="1" applyAlignment="1">
      <alignment horizontal="left" vertical="center"/>
    </xf>
    <xf numFmtId="0" fontId="0" fillId="0" borderId="21" xfId="0" applyFill="1" applyBorder="1" applyAlignment="1">
      <alignment horizontal="center" vertical="center"/>
    </xf>
    <xf numFmtId="0" fontId="0" fillId="0" borderId="20" xfId="0" applyFont="1" applyBorder="1" applyAlignment="1">
      <alignment/>
    </xf>
    <xf numFmtId="0" fontId="0" fillId="38" borderId="24" xfId="0" applyFont="1" applyFill="1" applyBorder="1" applyAlignment="1">
      <alignment horizontal="left" vertical="center" wrapText="1"/>
    </xf>
    <xf numFmtId="165" fontId="0" fillId="38" borderId="21" xfId="0" applyNumberFormat="1" applyFill="1" applyBorder="1" applyAlignment="1">
      <alignment horizontal="center" vertical="center"/>
    </xf>
    <xf numFmtId="0" fontId="0" fillId="38" borderId="23" xfId="0" applyFont="1" applyFill="1" applyBorder="1" applyAlignment="1">
      <alignment horizontal="left" vertical="center" wrapText="1"/>
    </xf>
    <xf numFmtId="165" fontId="0" fillId="38" borderId="26" xfId="0" applyNumberFormat="1" applyFill="1" applyBorder="1" applyAlignment="1">
      <alignment horizontal="center" vertical="center"/>
    </xf>
    <xf numFmtId="166" fontId="0" fillId="0" borderId="20" xfId="0" applyNumberFormat="1" applyBorder="1" applyAlignment="1">
      <alignment horizontal="center" vertical="center"/>
    </xf>
    <xf numFmtId="0" fontId="3" fillId="40" borderId="21" xfId="0" applyFont="1" applyFill="1" applyBorder="1" applyAlignment="1">
      <alignment horizontal="center"/>
    </xf>
    <xf numFmtId="0" fontId="0" fillId="40" borderId="20" xfId="0" applyFont="1" applyFill="1" applyBorder="1" applyAlignment="1">
      <alignment vertical="center"/>
    </xf>
    <xf numFmtId="0" fontId="0" fillId="0" borderId="21" xfId="0" applyBorder="1" applyAlignment="1">
      <alignment/>
    </xf>
    <xf numFmtId="0" fontId="0" fillId="0" borderId="20" xfId="0" applyFont="1" applyBorder="1" applyAlignment="1">
      <alignment/>
    </xf>
    <xf numFmtId="0" fontId="0" fillId="0" borderId="20" xfId="0" applyFont="1" applyBorder="1" applyAlignment="1">
      <alignment vertical="center"/>
    </xf>
    <xf numFmtId="0" fontId="0" fillId="41" borderId="20" xfId="0" applyFont="1" applyFill="1" applyBorder="1" applyAlignment="1">
      <alignment/>
    </xf>
    <xf numFmtId="0" fontId="0" fillId="0" borderId="20" xfId="0" applyFont="1" applyFill="1" applyBorder="1" applyAlignment="1">
      <alignment vertical="center"/>
    </xf>
    <xf numFmtId="0" fontId="0" fillId="40" borderId="24" xfId="0" applyFill="1" applyBorder="1" applyAlignment="1">
      <alignment horizontal="left" vertical="center"/>
    </xf>
    <xf numFmtId="0" fontId="5" fillId="0" borderId="20" xfId="0" applyFont="1" applyFill="1" applyBorder="1" applyAlignment="1">
      <alignment horizontal="left" vertical="center"/>
    </xf>
    <xf numFmtId="0" fontId="0" fillId="44" borderId="21" xfId="0" applyFont="1" applyFill="1" applyBorder="1" applyAlignment="1">
      <alignment/>
    </xf>
    <xf numFmtId="0" fontId="0" fillId="44" borderId="21" xfId="0" applyFont="1" applyFill="1" applyBorder="1" applyAlignment="1">
      <alignment horizontal="center"/>
    </xf>
    <xf numFmtId="0" fontId="0" fillId="0" borderId="20" xfId="0" applyFont="1" applyFill="1" applyBorder="1" applyAlignment="1">
      <alignment/>
    </xf>
    <xf numFmtId="0" fontId="0" fillId="41" borderId="20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20" xfId="0" applyFill="1" applyBorder="1" applyAlignment="1">
      <alignment/>
    </xf>
    <xf numFmtId="0" fontId="0" fillId="41" borderId="20" xfId="0" applyFont="1" applyFill="1" applyBorder="1" applyAlignment="1">
      <alignment horizontal="left" wrapText="1"/>
    </xf>
    <xf numFmtId="0" fontId="0" fillId="0" borderId="20" xfId="0" applyFill="1" applyBorder="1" applyAlignment="1">
      <alignment horizontal="left" vertical="center"/>
    </xf>
    <xf numFmtId="0" fontId="0" fillId="0" borderId="21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left"/>
    </xf>
    <xf numFmtId="0" fontId="5" fillId="0" borderId="20" xfId="0" applyFont="1" applyFill="1" applyBorder="1" applyAlignment="1">
      <alignment/>
    </xf>
    <xf numFmtId="0" fontId="0" fillId="38" borderId="21" xfId="0" applyFont="1" applyFill="1" applyBorder="1" applyAlignment="1">
      <alignment horizontal="left" wrapText="1"/>
    </xf>
    <xf numFmtId="0" fontId="0" fillId="41" borderId="20" xfId="0" applyFont="1" applyFill="1" applyBorder="1" applyAlignment="1">
      <alignment horizontal="left"/>
    </xf>
    <xf numFmtId="0" fontId="3" fillId="34" borderId="21" xfId="0" applyFont="1" applyFill="1" applyBorder="1" applyAlignment="1">
      <alignment horizontal="center"/>
    </xf>
    <xf numFmtId="0" fontId="0" fillId="34" borderId="21" xfId="0" applyFont="1" applyFill="1" applyBorder="1" applyAlignment="1">
      <alignment horizontal="left"/>
    </xf>
    <xf numFmtId="0" fontId="0" fillId="41" borderId="21" xfId="0" applyFont="1" applyFill="1" applyBorder="1" applyAlignment="1">
      <alignment horizontal="left"/>
    </xf>
    <xf numFmtId="0" fontId="0" fillId="40" borderId="20" xfId="0" applyFont="1" applyFill="1" applyBorder="1" applyAlignment="1">
      <alignment horizontal="left" vertical="center"/>
    </xf>
    <xf numFmtId="166" fontId="0" fillId="0" borderId="20" xfId="0" applyNumberFormat="1" applyBorder="1" applyAlignment="1">
      <alignment horizontal="center"/>
    </xf>
    <xf numFmtId="167" fontId="0" fillId="0" borderId="21" xfId="0" applyNumberFormat="1" applyBorder="1" applyAlignment="1">
      <alignment horizontal="center"/>
    </xf>
    <xf numFmtId="0" fontId="3" fillId="35" borderId="21" xfId="0" applyFont="1" applyFill="1" applyBorder="1" applyAlignment="1">
      <alignment vertical="center"/>
    </xf>
    <xf numFmtId="0" fontId="3" fillId="35" borderId="21" xfId="0" applyFont="1" applyFill="1" applyBorder="1" applyAlignment="1">
      <alignment horizontal="left" vertical="center"/>
    </xf>
    <xf numFmtId="0" fontId="3" fillId="36" borderId="21" xfId="0" applyFont="1" applyFill="1" applyBorder="1" applyAlignment="1">
      <alignment horizontal="center" vertical="center"/>
    </xf>
    <xf numFmtId="0" fontId="3" fillId="37" borderId="21" xfId="0" applyFont="1" applyFill="1" applyBorder="1" applyAlignment="1">
      <alignment horizontal="left" vertical="center"/>
    </xf>
    <xf numFmtId="0" fontId="0" fillId="38" borderId="21" xfId="0" applyFont="1" applyFill="1" applyBorder="1" applyAlignment="1">
      <alignment horizontal="left" vertical="center" wrapText="1"/>
    </xf>
    <xf numFmtId="0" fontId="0" fillId="38" borderId="21" xfId="0" applyFill="1" applyBorder="1" applyAlignment="1">
      <alignment horizontal="center" vertical="center"/>
    </xf>
    <xf numFmtId="0" fontId="0" fillId="0" borderId="29" xfId="0" applyBorder="1" applyAlignment="1">
      <alignment/>
    </xf>
    <xf numFmtId="0" fontId="10" fillId="0" borderId="28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40" borderId="21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0" fillId="38" borderId="26" xfId="0" applyFill="1" applyBorder="1" applyAlignment="1">
      <alignment horizontal="center" vertical="center"/>
    </xf>
    <xf numFmtId="0" fontId="0" fillId="0" borderId="19" xfId="36" applyFont="1" applyFill="1" applyBorder="1" applyAlignment="1">
      <alignment horizontal="center" vertical="center"/>
      <protection/>
    </xf>
    <xf numFmtId="0" fontId="0" fillId="0" borderId="19" xfId="36" applyFont="1" applyFill="1" applyBorder="1" applyAlignment="1">
      <alignment vertical="center"/>
      <protection/>
    </xf>
    <xf numFmtId="0" fontId="0" fillId="38" borderId="21" xfId="36" applyFill="1" applyBorder="1" applyAlignment="1">
      <alignment horizontal="center" vertical="center"/>
      <protection/>
    </xf>
    <xf numFmtId="0" fontId="0" fillId="0" borderId="27" xfId="36" applyFont="1" applyFill="1" applyBorder="1" applyAlignment="1">
      <alignment vertical="center"/>
      <protection/>
    </xf>
    <xf numFmtId="0" fontId="0" fillId="0" borderId="21" xfId="36" applyFont="1" applyBorder="1" applyAlignment="1">
      <alignment vertical="center"/>
      <protection/>
    </xf>
    <xf numFmtId="167" fontId="0" fillId="0" borderId="21" xfId="0" applyNumberFormat="1" applyFill="1" applyBorder="1" applyAlignment="1">
      <alignment horizontal="center" vertical="center"/>
    </xf>
    <xf numFmtId="0" fontId="0" fillId="38" borderId="26" xfId="0" applyFont="1" applyFill="1" applyBorder="1" applyAlignment="1">
      <alignment horizontal="left" vertical="center" wrapText="1"/>
    </xf>
    <xf numFmtId="0" fontId="0" fillId="0" borderId="27" xfId="0" applyFill="1" applyBorder="1" applyAlignment="1">
      <alignment horizontal="center" vertical="center"/>
    </xf>
    <xf numFmtId="0" fontId="0" fillId="0" borderId="21" xfId="0" applyBorder="1" applyAlignment="1">
      <alignment horizontal="left" vertical="center"/>
    </xf>
    <xf numFmtId="0" fontId="0" fillId="38" borderId="23" xfId="0" applyFill="1" applyBorder="1" applyAlignment="1">
      <alignment horizontal="center" vertical="center"/>
    </xf>
    <xf numFmtId="166" fontId="0" fillId="0" borderId="26" xfId="0" applyNumberFormat="1" applyBorder="1" applyAlignment="1">
      <alignment horizontal="center" vertical="center"/>
    </xf>
    <xf numFmtId="0" fontId="3" fillId="40" borderId="34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/>
    </xf>
    <xf numFmtId="0" fontId="0" fillId="0" borderId="21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21" xfId="0" applyFont="1" applyFill="1" applyBorder="1" applyAlignment="1">
      <alignment horizontal="left"/>
    </xf>
    <xf numFmtId="166" fontId="0" fillId="0" borderId="24" xfId="0" applyNumberForma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38" borderId="24" xfId="0" applyFont="1" applyFill="1" applyBorder="1" applyAlignment="1">
      <alignment horizontal="left" wrapText="1"/>
    </xf>
    <xf numFmtId="0" fontId="0" fillId="40" borderId="27" xfId="0" applyFill="1" applyBorder="1" applyAlignment="1">
      <alignment horizontal="left" vertical="center"/>
    </xf>
    <xf numFmtId="0" fontId="0" fillId="34" borderId="21" xfId="0" applyFont="1" applyFill="1" applyBorder="1" applyAlignment="1">
      <alignment/>
    </xf>
    <xf numFmtId="0" fontId="3" fillId="0" borderId="26" xfId="0" applyFont="1" applyFill="1" applyBorder="1" applyAlignment="1">
      <alignment horizontal="center"/>
    </xf>
    <xf numFmtId="0" fontId="0" fillId="38" borderId="26" xfId="0" applyFill="1" applyBorder="1" applyAlignment="1">
      <alignment horizontal="center"/>
    </xf>
    <xf numFmtId="166" fontId="0" fillId="0" borderId="23" xfId="0" applyNumberForma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6" borderId="21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 wrapText="1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left" wrapText="1"/>
    </xf>
    <xf numFmtId="0" fontId="0" fillId="0" borderId="0" xfId="0" applyAlignment="1">
      <alignment/>
    </xf>
    <xf numFmtId="0" fontId="11" fillId="0" borderId="0" xfId="0" applyFont="1" applyAlignment="1">
      <alignment/>
    </xf>
    <xf numFmtId="0" fontId="2" fillId="0" borderId="21" xfId="0" applyFont="1" applyBorder="1" applyAlignment="1">
      <alignment/>
    </xf>
    <xf numFmtId="0" fontId="2" fillId="0" borderId="21" xfId="0" applyFont="1" applyBorder="1" applyAlignment="1">
      <alignment horizontal="center"/>
    </xf>
    <xf numFmtId="0" fontId="12" fillId="0" borderId="21" xfId="0" applyFont="1" applyBorder="1" applyAlignment="1">
      <alignment/>
    </xf>
    <xf numFmtId="168" fontId="12" fillId="0" borderId="21" xfId="0" applyNumberFormat="1" applyFont="1" applyBorder="1" applyAlignment="1">
      <alignment horizontal="center"/>
    </xf>
    <xf numFmtId="0" fontId="12" fillId="0" borderId="21" xfId="0" applyFont="1" applyFill="1" applyBorder="1" applyAlignment="1">
      <alignment/>
    </xf>
    <xf numFmtId="0" fontId="12" fillId="0" borderId="21" xfId="0" applyFont="1" applyFill="1" applyBorder="1" applyAlignment="1">
      <alignment horizontal="center"/>
    </xf>
    <xf numFmtId="164" fontId="12" fillId="0" borderId="21" xfId="0" applyNumberFormat="1" applyFont="1" applyFill="1" applyBorder="1" applyAlignment="1">
      <alignment horizontal="center"/>
    </xf>
    <xf numFmtId="0" fontId="13" fillId="0" borderId="21" xfId="0" applyFont="1" applyBorder="1" applyAlignment="1">
      <alignment/>
    </xf>
    <xf numFmtId="166" fontId="12" fillId="0" borderId="20" xfId="36" applyNumberFormat="1" applyFont="1" applyBorder="1" applyAlignment="1">
      <alignment horizontal="center" vertical="center"/>
      <protection/>
    </xf>
    <xf numFmtId="49" fontId="12" fillId="0" borderId="21" xfId="0" applyNumberFormat="1" applyFont="1" applyBorder="1" applyAlignment="1">
      <alignment/>
    </xf>
    <xf numFmtId="0" fontId="12" fillId="0" borderId="21" xfId="0" applyFont="1" applyBorder="1" applyAlignment="1">
      <alignment horizontal="center"/>
    </xf>
    <xf numFmtId="166" fontId="12" fillId="0" borderId="20" xfId="0" applyNumberFormat="1" applyFont="1" applyBorder="1" applyAlignment="1">
      <alignment horizontal="center"/>
    </xf>
    <xf numFmtId="0" fontId="12" fillId="0" borderId="21" xfId="0" applyFont="1" applyFill="1" applyBorder="1" applyAlignment="1">
      <alignment horizontal="left" wrapText="1"/>
    </xf>
    <xf numFmtId="0" fontId="12" fillId="0" borderId="0" xfId="0" applyFont="1" applyAlignment="1">
      <alignment/>
    </xf>
    <xf numFmtId="0" fontId="2" fillId="0" borderId="0" xfId="0" applyFont="1" applyFill="1" applyBorder="1" applyAlignment="1">
      <alignment horizont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DC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00B8FF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6"/>
  <sheetViews>
    <sheetView tabSelected="1" zoomScalePageLayoutView="0" workbookViewId="0" topLeftCell="A1">
      <selection activeCell="I6" sqref="I6"/>
    </sheetView>
  </sheetViews>
  <sheetFormatPr defaultColWidth="9.140625" defaultRowHeight="12.75"/>
  <cols>
    <col min="1" max="1" width="8.7109375" style="0" customWidth="1"/>
    <col min="2" max="2" width="12.140625" style="0" customWidth="1"/>
    <col min="3" max="3" width="23.8515625" style="0" customWidth="1"/>
    <col min="4" max="4" width="8.00390625" style="0" customWidth="1"/>
    <col min="5" max="5" width="8.140625" style="0" customWidth="1"/>
    <col min="6" max="6" width="16.140625" style="0" customWidth="1"/>
    <col min="7" max="7" width="14.140625" style="0" customWidth="1"/>
    <col min="8" max="8" width="14.421875" style="0" customWidth="1"/>
    <col min="9" max="9" width="14.28125" style="0" customWidth="1"/>
    <col min="10" max="10" width="13.00390625" style="0" customWidth="1"/>
    <col min="11" max="11" width="12.140625" style="0" customWidth="1"/>
    <col min="12" max="12" width="9.7109375" style="0" customWidth="1"/>
    <col min="14" max="14" width="11.421875" style="0" customWidth="1"/>
    <col min="17" max="17" width="12.7109375" style="0" customWidth="1"/>
  </cols>
  <sheetData>
    <row r="1" spans="1:2" ht="18">
      <c r="A1" s="1" t="s">
        <v>0</v>
      </c>
      <c r="B1" s="1"/>
    </row>
    <row r="2" ht="12.75">
      <c r="G2" s="2"/>
    </row>
    <row r="3" spans="1:10" ht="18">
      <c r="A3" s="3" t="s">
        <v>1</v>
      </c>
      <c r="B3" s="3"/>
      <c r="C3" s="4"/>
      <c r="F3" s="2"/>
      <c r="J3" s="5"/>
    </row>
    <row r="5" spans="1:14" ht="12.75">
      <c r="A5" s="6" t="s">
        <v>2</v>
      </c>
      <c r="B5" s="7"/>
      <c r="C5" s="8"/>
      <c r="N5" s="9"/>
    </row>
    <row r="6" spans="1:14" ht="12.75">
      <c r="A6" s="10" t="s">
        <v>3</v>
      </c>
      <c r="B6" s="11"/>
      <c r="C6" s="12">
        <v>0.7083333333333333</v>
      </c>
      <c r="N6" s="9"/>
    </row>
    <row r="7" ht="12.75">
      <c r="N7" s="9"/>
    </row>
    <row r="8" spans="1:14" ht="12.75">
      <c r="A8" s="6" t="s">
        <v>4</v>
      </c>
      <c r="B8" s="7"/>
      <c r="C8" s="8"/>
      <c r="N8" s="9"/>
    </row>
    <row r="9" spans="1:17" ht="12.75">
      <c r="A9" s="6" t="s">
        <v>5</v>
      </c>
      <c r="B9" s="7"/>
      <c r="C9" s="13">
        <v>50</v>
      </c>
      <c r="D9" s="9"/>
      <c r="E9" s="9"/>
      <c r="F9" s="9"/>
      <c r="G9" s="9"/>
      <c r="P9" s="14"/>
      <c r="Q9" s="14"/>
    </row>
    <row r="10" spans="1:7" ht="12.75">
      <c r="A10" s="15" t="s">
        <v>6</v>
      </c>
      <c r="B10" s="16"/>
      <c r="C10" s="17">
        <v>48</v>
      </c>
      <c r="D10" s="9"/>
      <c r="E10" s="9"/>
      <c r="F10" s="9"/>
      <c r="G10" s="9"/>
    </row>
    <row r="11" spans="4:7" ht="12.75">
      <c r="D11" s="9"/>
      <c r="E11" s="9"/>
      <c r="F11" s="9"/>
      <c r="G11" s="9"/>
    </row>
    <row r="12" spans="1:10" ht="12.75">
      <c r="A12" s="18"/>
      <c r="B12" s="18" t="s">
        <v>7</v>
      </c>
      <c r="C12" s="19" t="s">
        <v>8</v>
      </c>
      <c r="D12" s="20" t="s">
        <v>9</v>
      </c>
      <c r="E12" s="20" t="s">
        <v>9</v>
      </c>
      <c r="F12" s="20" t="s">
        <v>10</v>
      </c>
      <c r="G12" s="20" t="s">
        <v>11</v>
      </c>
      <c r="H12" s="20" t="s">
        <v>12</v>
      </c>
      <c r="I12" s="20" t="s">
        <v>13</v>
      </c>
      <c r="J12" s="20" t="s">
        <v>14</v>
      </c>
    </row>
    <row r="13" spans="1:10" ht="12.75">
      <c r="A13" s="21"/>
      <c r="B13" s="22"/>
      <c r="C13" s="23" t="s">
        <v>15</v>
      </c>
      <c r="D13" s="20" t="s">
        <v>16</v>
      </c>
      <c r="E13" s="20" t="s">
        <v>16</v>
      </c>
      <c r="F13" s="20" t="s">
        <v>17</v>
      </c>
      <c r="G13" s="20" t="s">
        <v>18</v>
      </c>
      <c r="H13" s="20" t="s">
        <v>18</v>
      </c>
      <c r="I13" s="20" t="s">
        <v>18</v>
      </c>
      <c r="J13" s="20" t="s">
        <v>18</v>
      </c>
    </row>
    <row r="14" spans="1:10" ht="25.5" customHeight="1">
      <c r="A14" s="24" t="s">
        <v>19</v>
      </c>
      <c r="B14" s="25" t="s">
        <v>20</v>
      </c>
      <c r="C14" s="26" t="s">
        <v>21</v>
      </c>
      <c r="D14" s="27">
        <v>0</v>
      </c>
      <c r="E14" s="28">
        <v>18.6</v>
      </c>
      <c r="F14" s="29">
        <f>C6</f>
        <v>0.7083333333333333</v>
      </c>
      <c r="G14" s="29">
        <f aca="true" t="shared" si="0" ref="G14:G25">$C$6+I14</f>
        <v>0.7083333333333333</v>
      </c>
      <c r="H14" s="29">
        <f aca="true" t="shared" si="1" ref="H14:H25">$C$6+J14</f>
        <v>0.7083333333333333</v>
      </c>
      <c r="I14" s="30" t="str">
        <f aca="true" t="shared" si="2" ref="I14:I25">TEXT(D14/$C$9/24,"h:mm")</f>
        <v>0:00</v>
      </c>
      <c r="J14" s="30" t="str">
        <f aca="true" t="shared" si="3" ref="J14:J25">TEXT(D14/$C$10/24,"h:mm")</f>
        <v>0:00</v>
      </c>
    </row>
    <row r="15" spans="1:10" ht="12.75">
      <c r="A15" s="31"/>
      <c r="B15" s="32" t="s">
        <v>22</v>
      </c>
      <c r="C15" s="33" t="s">
        <v>23</v>
      </c>
      <c r="D15" s="27">
        <v>0.3</v>
      </c>
      <c r="E15" s="28">
        <v>18.3</v>
      </c>
      <c r="F15" s="29" t="str">
        <f aca="true" t="shared" si="4" ref="F15:F25">TEXT(G15,"h:mm")&amp;" - "&amp;TEXT(H15,"h:mm")</f>
        <v>17:00 - 17:00</v>
      </c>
      <c r="G15" s="29">
        <f t="shared" si="0"/>
        <v>0.7083333333333333</v>
      </c>
      <c r="H15" s="29">
        <f t="shared" si="1"/>
        <v>0.7083333333333333</v>
      </c>
      <c r="I15" s="30" t="str">
        <f t="shared" si="2"/>
        <v>0:00</v>
      </c>
      <c r="J15" s="30" t="str">
        <f t="shared" si="3"/>
        <v>0:00</v>
      </c>
    </row>
    <row r="16" spans="1:10" ht="12.75">
      <c r="A16" s="31"/>
      <c r="B16" s="32" t="s">
        <v>24</v>
      </c>
      <c r="C16" s="26" t="s">
        <v>25</v>
      </c>
      <c r="D16" s="27">
        <v>0.5</v>
      </c>
      <c r="E16" s="28">
        <v>18.1</v>
      </c>
      <c r="F16" s="29" t="str">
        <f t="shared" si="4"/>
        <v>17:00 - 17:00</v>
      </c>
      <c r="G16" s="29">
        <f t="shared" si="0"/>
        <v>0.7083333333333333</v>
      </c>
      <c r="H16" s="29">
        <f t="shared" si="1"/>
        <v>0.7083333333333333</v>
      </c>
      <c r="I16" s="30" t="str">
        <f t="shared" si="2"/>
        <v>0:00</v>
      </c>
      <c r="J16" s="30" t="str">
        <f t="shared" si="3"/>
        <v>0:00</v>
      </c>
    </row>
    <row r="17" spans="1:10" ht="12.75">
      <c r="A17" s="31"/>
      <c r="B17" s="34"/>
      <c r="C17" s="35" t="s">
        <v>26</v>
      </c>
      <c r="D17" s="27">
        <v>3.4</v>
      </c>
      <c r="E17" s="28">
        <v>15.2</v>
      </c>
      <c r="F17" s="29" t="str">
        <f t="shared" si="4"/>
        <v>17:04 - 17:04</v>
      </c>
      <c r="G17" s="29">
        <f t="shared" si="0"/>
        <v>0.711111111111111</v>
      </c>
      <c r="H17" s="29">
        <f t="shared" si="1"/>
        <v>0.711111111111111</v>
      </c>
      <c r="I17" s="30" t="str">
        <f t="shared" si="2"/>
        <v>0:04</v>
      </c>
      <c r="J17" s="30" t="str">
        <f t="shared" si="3"/>
        <v>0:04</v>
      </c>
    </row>
    <row r="18" spans="1:10" ht="12.75">
      <c r="A18" s="31"/>
      <c r="B18" s="32" t="s">
        <v>24</v>
      </c>
      <c r="C18" s="35" t="s">
        <v>27</v>
      </c>
      <c r="D18" s="27">
        <v>7.6</v>
      </c>
      <c r="E18" s="28">
        <v>11.000000000000002</v>
      </c>
      <c r="F18" s="29" t="str">
        <f t="shared" si="4"/>
        <v>17:09 - 17:09</v>
      </c>
      <c r="G18" s="29">
        <f t="shared" si="0"/>
        <v>0.7145833333333332</v>
      </c>
      <c r="H18" s="29">
        <f t="shared" si="1"/>
        <v>0.7145833333333332</v>
      </c>
      <c r="I18" s="30" t="str">
        <f t="shared" si="2"/>
        <v>0:09</v>
      </c>
      <c r="J18" s="30" t="str">
        <f t="shared" si="3"/>
        <v>0:09</v>
      </c>
    </row>
    <row r="19" spans="1:10" ht="12.75">
      <c r="A19" s="30"/>
      <c r="B19" s="36"/>
      <c r="C19" s="37" t="s">
        <v>28</v>
      </c>
      <c r="D19" s="38">
        <v>10.5</v>
      </c>
      <c r="E19" s="38">
        <v>8.100000000000001</v>
      </c>
      <c r="F19" s="29" t="str">
        <f t="shared" si="4"/>
        <v>17:12 - 17:13</v>
      </c>
      <c r="G19" s="29">
        <f t="shared" si="0"/>
        <v>0.7166666666666666</v>
      </c>
      <c r="H19" s="29">
        <f t="shared" si="1"/>
        <v>0.717361111111111</v>
      </c>
      <c r="I19" s="30" t="str">
        <f t="shared" si="2"/>
        <v>0:12</v>
      </c>
      <c r="J19" s="30" t="str">
        <f t="shared" si="3"/>
        <v>0:13</v>
      </c>
    </row>
    <row r="20" spans="1:10" ht="12.75">
      <c r="A20" s="30"/>
      <c r="B20" s="32" t="s">
        <v>24</v>
      </c>
      <c r="C20" s="35" t="s">
        <v>27</v>
      </c>
      <c r="D20" s="38">
        <v>10.9</v>
      </c>
      <c r="E20" s="38">
        <v>7.700000000000001</v>
      </c>
      <c r="F20" s="29" t="str">
        <f t="shared" si="4"/>
        <v>17:13 - 17:13</v>
      </c>
      <c r="G20" s="29">
        <f t="shared" si="0"/>
        <v>0.717361111111111</v>
      </c>
      <c r="H20" s="29">
        <f t="shared" si="1"/>
        <v>0.717361111111111</v>
      </c>
      <c r="I20" s="30" t="str">
        <f t="shared" si="2"/>
        <v>0:13</v>
      </c>
      <c r="J20" s="30" t="str">
        <f t="shared" si="3"/>
        <v>0:13</v>
      </c>
    </row>
    <row r="21" spans="1:10" ht="12.75">
      <c r="A21" s="30"/>
      <c r="B21" s="36"/>
      <c r="C21" s="26" t="s">
        <v>26</v>
      </c>
      <c r="D21" s="38">
        <v>13.3</v>
      </c>
      <c r="E21" s="38">
        <v>5.300000000000001</v>
      </c>
      <c r="F21" s="29" t="str">
        <f t="shared" si="4"/>
        <v>17:15 - 17:16</v>
      </c>
      <c r="G21" s="29">
        <f t="shared" si="0"/>
        <v>0.7187499999999999</v>
      </c>
      <c r="H21" s="29">
        <f t="shared" si="1"/>
        <v>0.7194444444444443</v>
      </c>
      <c r="I21" s="30" t="str">
        <f t="shared" si="2"/>
        <v>0:15</v>
      </c>
      <c r="J21" s="30" t="str">
        <f t="shared" si="3"/>
        <v>0:16</v>
      </c>
    </row>
    <row r="22" spans="1:10" ht="12.75">
      <c r="A22" s="30"/>
      <c r="B22" s="32" t="s">
        <v>29</v>
      </c>
      <c r="C22" s="35" t="s">
        <v>27</v>
      </c>
      <c r="D22" s="38">
        <v>13.7</v>
      </c>
      <c r="E22" s="38">
        <v>4.900000000000002</v>
      </c>
      <c r="F22" s="29" t="str">
        <f t="shared" si="4"/>
        <v>17:16 - 17:17</v>
      </c>
      <c r="G22" s="29">
        <f t="shared" si="0"/>
        <v>0.7194444444444443</v>
      </c>
      <c r="H22" s="29">
        <f t="shared" si="1"/>
        <v>0.7201388888888888</v>
      </c>
      <c r="I22" s="30" t="str">
        <f t="shared" si="2"/>
        <v>0:16</v>
      </c>
      <c r="J22" s="30" t="str">
        <f t="shared" si="3"/>
        <v>0:17</v>
      </c>
    </row>
    <row r="23" spans="1:10" ht="25.5">
      <c r="A23" s="30"/>
      <c r="B23" s="32"/>
      <c r="C23" s="35" t="s">
        <v>21</v>
      </c>
      <c r="D23" s="38">
        <v>16.9</v>
      </c>
      <c r="E23" s="38">
        <v>1.7000000000000028</v>
      </c>
      <c r="F23" s="29" t="str">
        <f t="shared" si="4"/>
        <v>17:20 - 17:21</v>
      </c>
      <c r="G23" s="29">
        <f t="shared" si="0"/>
        <v>0.7222222222222221</v>
      </c>
      <c r="H23" s="29">
        <f t="shared" si="1"/>
        <v>0.7229166666666665</v>
      </c>
      <c r="I23" s="30" t="str">
        <f t="shared" si="2"/>
        <v>0:20</v>
      </c>
      <c r="J23" s="30" t="str">
        <f t="shared" si="3"/>
        <v>0:21</v>
      </c>
    </row>
    <row r="24" spans="1:10" ht="12.75">
      <c r="A24" s="30"/>
      <c r="B24" s="36" t="s">
        <v>29</v>
      </c>
      <c r="C24" s="26" t="s">
        <v>30</v>
      </c>
      <c r="D24" s="38">
        <v>18</v>
      </c>
      <c r="E24" s="38">
        <v>0.6000000000000014</v>
      </c>
      <c r="F24" s="29" t="str">
        <f t="shared" si="4"/>
        <v>17:21 - 17:22</v>
      </c>
      <c r="G24" s="29">
        <f t="shared" si="0"/>
        <v>0.7229166666666665</v>
      </c>
      <c r="H24" s="29">
        <f t="shared" si="1"/>
        <v>0.723611111111111</v>
      </c>
      <c r="I24" s="30" t="str">
        <f t="shared" si="2"/>
        <v>0:21</v>
      </c>
      <c r="J24" s="30" t="str">
        <f t="shared" si="3"/>
        <v>0:22</v>
      </c>
    </row>
    <row r="25" spans="1:10" ht="24.75" customHeight="1">
      <c r="A25" s="39" t="s">
        <v>31</v>
      </c>
      <c r="B25" s="40"/>
      <c r="C25" s="35" t="s">
        <v>21</v>
      </c>
      <c r="D25" s="38">
        <v>18.6</v>
      </c>
      <c r="E25" s="27">
        <v>0</v>
      </c>
      <c r="F25" s="41" t="str">
        <f t="shared" si="4"/>
        <v>17:22 - 17:23</v>
      </c>
      <c r="G25" s="41">
        <f t="shared" si="0"/>
        <v>0.723611111111111</v>
      </c>
      <c r="H25" s="41">
        <f t="shared" si="1"/>
        <v>0.7243055555555555</v>
      </c>
      <c r="I25" s="42" t="str">
        <f t="shared" si="2"/>
        <v>0:22</v>
      </c>
      <c r="J25" s="42" t="str">
        <f t="shared" si="3"/>
        <v>0:23</v>
      </c>
    </row>
    <row r="27" spans="1:3" ht="12.75">
      <c r="A27" s="43"/>
      <c r="C27" s="43"/>
    </row>
    <row r="28" ht="22.5" customHeight="1"/>
    <row r="30" ht="12.75">
      <c r="C30" s="44"/>
    </row>
    <row r="36" ht="12.75">
      <c r="B36" s="43"/>
    </row>
  </sheetData>
  <sheetProtection selectLockedCells="1" selectUnlockedCells="1"/>
  <printOptions/>
  <pageMargins left="0.5118055555555555" right="0.5118055555555555" top="0.8166666666666667" bottom="0.8166666666666667" header="0.5513888888888889" footer="0.5513888888888889"/>
  <pageSetup horizontalDpi="300" verticalDpi="300" orientation="portrait" paperSize="9" scale="67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147"/>
  <sheetViews>
    <sheetView zoomScalePageLayoutView="0" workbookViewId="0" topLeftCell="A1">
      <selection activeCell="C6" sqref="C6"/>
    </sheetView>
  </sheetViews>
  <sheetFormatPr defaultColWidth="8.7109375" defaultRowHeight="12.75"/>
  <cols>
    <col min="1" max="1" width="11.140625" style="45" customWidth="1"/>
    <col min="2" max="2" width="15.7109375" style="45" customWidth="1"/>
    <col min="3" max="3" width="26.7109375" style="45" customWidth="1"/>
    <col min="4" max="4" width="8.140625" style="45" customWidth="1"/>
    <col min="5" max="5" width="8.00390625" style="45" customWidth="1"/>
    <col min="6" max="6" width="16.421875" style="45" customWidth="1"/>
    <col min="7" max="7" width="14.57421875" style="45" customWidth="1"/>
    <col min="8" max="8" width="14.421875" style="45" customWidth="1"/>
    <col min="9" max="9" width="14.140625" style="45" customWidth="1"/>
    <col min="10" max="10" width="13.140625" style="45" customWidth="1"/>
    <col min="11" max="11" width="12.140625" style="45" customWidth="1"/>
    <col min="12" max="12" width="9.7109375" style="45" customWidth="1"/>
    <col min="13" max="13" width="8.7109375" style="45" customWidth="1"/>
    <col min="14" max="14" width="11.421875" style="45" customWidth="1"/>
    <col min="15" max="16" width="8.7109375" style="45" customWidth="1"/>
    <col min="17" max="17" width="12.7109375" style="45" customWidth="1"/>
    <col min="18" max="16384" width="8.7109375" style="45" customWidth="1"/>
  </cols>
  <sheetData>
    <row r="1" spans="1:2" ht="18">
      <c r="A1" s="46" t="s">
        <v>0</v>
      </c>
      <c r="B1" s="46"/>
    </row>
    <row r="3" spans="1:10" ht="18">
      <c r="A3" s="47" t="s">
        <v>32</v>
      </c>
      <c r="B3" s="47"/>
      <c r="C3" s="48"/>
      <c r="D3" s="48"/>
      <c r="E3" s="48"/>
      <c r="J3" s="49"/>
    </row>
    <row r="5" spans="1:14" ht="12.75">
      <c r="A5" s="50" t="s">
        <v>2</v>
      </c>
      <c r="B5" s="51"/>
      <c r="C5" s="52"/>
      <c r="N5" s="53"/>
    </row>
    <row r="6" spans="1:14" ht="12.75">
      <c r="A6" s="50" t="s">
        <v>33</v>
      </c>
      <c r="B6" s="51"/>
      <c r="C6" s="54">
        <v>0.5208333333333334</v>
      </c>
      <c r="N6" s="53"/>
    </row>
    <row r="7" spans="1:14" ht="12.75">
      <c r="A7" s="55" t="s">
        <v>34</v>
      </c>
      <c r="B7" s="56"/>
      <c r="C7" s="57">
        <v>0.5277777777777778</v>
      </c>
      <c r="N7" s="53"/>
    </row>
    <row r="8" ht="12.75">
      <c r="N8" s="53"/>
    </row>
    <row r="9" spans="1:14" ht="12.75">
      <c r="A9" s="50" t="s">
        <v>4</v>
      </c>
      <c r="B9" s="51"/>
      <c r="C9" s="52"/>
      <c r="N9" s="53"/>
    </row>
    <row r="10" spans="1:17" ht="12.75">
      <c r="A10" s="50" t="s">
        <v>5</v>
      </c>
      <c r="B10" s="51"/>
      <c r="C10" s="58">
        <v>42</v>
      </c>
      <c r="D10" s="53"/>
      <c r="E10" s="53"/>
      <c r="F10" s="53"/>
      <c r="G10" s="53"/>
      <c r="P10" s="59"/>
      <c r="Q10" s="59"/>
    </row>
    <row r="11" spans="1:7" ht="12.75">
      <c r="A11" s="60" t="s">
        <v>6</v>
      </c>
      <c r="B11" s="61"/>
      <c r="C11" s="62">
        <v>38</v>
      </c>
      <c r="D11" s="53"/>
      <c r="E11" s="53"/>
      <c r="F11" s="53"/>
      <c r="G11" s="53"/>
    </row>
    <row r="12" spans="4:7" ht="12.75">
      <c r="D12" s="53"/>
      <c r="E12" s="53"/>
      <c r="F12" s="53"/>
      <c r="G12" s="53"/>
    </row>
    <row r="13" spans="1:10" ht="12.75">
      <c r="A13" s="63"/>
      <c r="B13" s="64" t="s">
        <v>7</v>
      </c>
      <c r="C13" s="64" t="s">
        <v>8</v>
      </c>
      <c r="D13" s="63" t="s">
        <v>9</v>
      </c>
      <c r="E13" s="63" t="s">
        <v>9</v>
      </c>
      <c r="F13" s="63" t="s">
        <v>10</v>
      </c>
      <c r="G13" s="63" t="s">
        <v>11</v>
      </c>
      <c r="H13" s="63" t="s">
        <v>12</v>
      </c>
      <c r="I13" s="63" t="s">
        <v>13</v>
      </c>
      <c r="J13" s="63" t="s">
        <v>14</v>
      </c>
    </row>
    <row r="14" spans="1:10" ht="12.75">
      <c r="A14" s="65"/>
      <c r="B14" s="66"/>
      <c r="C14" s="66" t="s">
        <v>15</v>
      </c>
      <c r="D14" s="67" t="s">
        <v>16</v>
      </c>
      <c r="E14" s="67" t="s">
        <v>16</v>
      </c>
      <c r="F14" s="63" t="s">
        <v>17</v>
      </c>
      <c r="G14" s="63" t="s">
        <v>18</v>
      </c>
      <c r="H14" s="63" t="s">
        <v>18</v>
      </c>
      <c r="I14" s="63" t="s">
        <v>18</v>
      </c>
      <c r="J14" s="67" t="s">
        <v>18</v>
      </c>
    </row>
    <row r="15" spans="1:10" ht="21" customHeight="1">
      <c r="A15" s="68" t="s">
        <v>19</v>
      </c>
      <c r="B15" s="69" t="s">
        <v>35</v>
      </c>
      <c r="C15" s="70" t="s">
        <v>36</v>
      </c>
      <c r="D15" s="71"/>
      <c r="E15" s="71"/>
      <c r="F15" s="72" t="s">
        <v>37</v>
      </c>
      <c r="G15" s="73">
        <v>0.5208333333333334</v>
      </c>
      <c r="H15" s="73">
        <v>0.5208333333333334</v>
      </c>
      <c r="I15" s="74" t="str">
        <f>TEXT(D15/$C$10/24,"h:mm")</f>
        <v>0:00</v>
      </c>
      <c r="J15" s="75" t="str">
        <f>TEXT(D15/$C$11/24,"h:mm")</f>
        <v>0:00</v>
      </c>
    </row>
    <row r="16" spans="1:10" ht="12.75" customHeight="1">
      <c r="A16" s="76"/>
      <c r="B16" s="77" t="s">
        <v>22</v>
      </c>
      <c r="C16" s="33" t="s">
        <v>23</v>
      </c>
      <c r="D16" s="27"/>
      <c r="E16" s="71"/>
      <c r="F16" s="72"/>
      <c r="G16" s="78"/>
      <c r="H16" s="78"/>
      <c r="I16" s="79"/>
      <c r="J16" s="78"/>
    </row>
    <row r="17" spans="1:10" ht="15" customHeight="1">
      <c r="A17" s="76"/>
      <c r="B17" s="77" t="s">
        <v>24</v>
      </c>
      <c r="C17" s="33" t="s">
        <v>38</v>
      </c>
      <c r="D17" s="27"/>
      <c r="E17" s="71"/>
      <c r="F17" s="72"/>
      <c r="G17" s="78"/>
      <c r="H17" s="78"/>
      <c r="I17" s="79"/>
      <c r="J17" s="78"/>
    </row>
    <row r="18" spans="1:10" ht="15" customHeight="1">
      <c r="A18" s="76"/>
      <c r="B18" s="77" t="s">
        <v>22</v>
      </c>
      <c r="C18" s="33" t="s">
        <v>39</v>
      </c>
      <c r="D18" s="27"/>
      <c r="E18" s="71"/>
      <c r="F18" s="72"/>
      <c r="G18" s="78"/>
      <c r="H18" s="78"/>
      <c r="I18" s="79"/>
      <c r="J18" s="78"/>
    </row>
    <row r="19" spans="1:10" ht="15" customHeight="1">
      <c r="A19" s="80"/>
      <c r="B19" s="81" t="s">
        <v>40</v>
      </c>
      <c r="C19" s="33" t="s">
        <v>23</v>
      </c>
      <c r="D19" s="27"/>
      <c r="E19" s="71"/>
      <c r="F19" s="72"/>
      <c r="G19" s="78"/>
      <c r="H19" s="78"/>
      <c r="I19" s="79"/>
      <c r="J19" s="78"/>
    </row>
    <row r="20" spans="1:10" ht="15" customHeight="1">
      <c r="A20" s="80"/>
      <c r="B20" s="81" t="s">
        <v>22</v>
      </c>
      <c r="C20" s="82"/>
      <c r="D20" s="27"/>
      <c r="E20" s="71"/>
      <c r="F20" s="72"/>
      <c r="G20" s="78"/>
      <c r="H20" s="78"/>
      <c r="I20" s="79"/>
      <c r="J20" s="78"/>
    </row>
    <row r="21" spans="1:10" ht="15" customHeight="1">
      <c r="A21" s="83"/>
      <c r="B21" s="81" t="s">
        <v>22</v>
      </c>
      <c r="C21" s="33" t="s">
        <v>23</v>
      </c>
      <c r="D21" s="27">
        <v>4.3</v>
      </c>
      <c r="E21" s="71"/>
      <c r="F21" s="72"/>
      <c r="G21" s="78"/>
      <c r="H21" s="78"/>
      <c r="I21" s="79"/>
      <c r="J21" s="78"/>
    </row>
    <row r="22" spans="1:10" s="49" customFormat="1" ht="12.75">
      <c r="A22" s="84"/>
      <c r="B22" s="85" t="s">
        <v>20</v>
      </c>
      <c r="C22" s="86" t="s">
        <v>41</v>
      </c>
      <c r="D22" s="87">
        <v>0</v>
      </c>
      <c r="E22" s="88">
        <v>202.4</v>
      </c>
      <c r="F22" s="72" t="str">
        <f aca="true" t="shared" si="0" ref="F22:F53">TEXT(G22,"h:mm")&amp;" - "&amp;TEXT(H22,"h:mm")</f>
        <v>12:40 - 12:40</v>
      </c>
      <c r="G22" s="73">
        <f aca="true" t="shared" si="1" ref="G22:G53">$C$7+I22</f>
        <v>0.5277777777777778</v>
      </c>
      <c r="H22" s="73">
        <f aca="true" t="shared" si="2" ref="H22:H53">$C$7+J22</f>
        <v>0.5277777777777778</v>
      </c>
      <c r="I22" s="74" t="str">
        <f aca="true" t="shared" si="3" ref="I22:I53">TEXT(D22/$C$10/24,"h:mm")</f>
        <v>0:00</v>
      </c>
      <c r="J22" s="75" t="str">
        <f aca="true" t="shared" si="4" ref="J22:J53">TEXT(D22/$C$11/24,"h:mm")</f>
        <v>0:00</v>
      </c>
    </row>
    <row r="23" spans="1:10" ht="12.75">
      <c r="A23" s="89"/>
      <c r="B23" s="90"/>
      <c r="C23" s="91" t="s">
        <v>42</v>
      </c>
      <c r="D23" s="88">
        <v>0.7</v>
      </c>
      <c r="E23" s="87">
        <v>201.7</v>
      </c>
      <c r="F23" s="72" t="str">
        <f t="shared" si="0"/>
        <v>12:41 - 12:41</v>
      </c>
      <c r="G23" s="73">
        <f t="shared" si="1"/>
        <v>0.5284722222222222</v>
      </c>
      <c r="H23" s="73">
        <f t="shared" si="2"/>
        <v>0.5284722222222222</v>
      </c>
      <c r="I23" s="74" t="str">
        <f t="shared" si="3"/>
        <v>0:01</v>
      </c>
      <c r="J23" s="75" t="str">
        <f t="shared" si="4"/>
        <v>0:01</v>
      </c>
    </row>
    <row r="24" spans="1:10" ht="12.75">
      <c r="A24" s="89"/>
      <c r="B24" s="90"/>
      <c r="C24" s="91" t="s">
        <v>43</v>
      </c>
      <c r="D24" s="88">
        <v>1.6</v>
      </c>
      <c r="E24" s="87">
        <v>200.8</v>
      </c>
      <c r="F24" s="72" t="str">
        <f t="shared" si="0"/>
        <v>12:42 - 12:42</v>
      </c>
      <c r="G24" s="73">
        <f t="shared" si="1"/>
        <v>0.5291666666666667</v>
      </c>
      <c r="H24" s="73">
        <f t="shared" si="2"/>
        <v>0.5291666666666667</v>
      </c>
      <c r="I24" s="74" t="str">
        <f t="shared" si="3"/>
        <v>0:02</v>
      </c>
      <c r="J24" s="75" t="str">
        <f t="shared" si="4"/>
        <v>0:02</v>
      </c>
    </row>
    <row r="25" spans="1:10" ht="12.75">
      <c r="A25" s="89"/>
      <c r="B25" s="90" t="s">
        <v>22</v>
      </c>
      <c r="C25" s="91" t="s">
        <v>44</v>
      </c>
      <c r="D25" s="88">
        <v>1.7000000000000002</v>
      </c>
      <c r="E25" s="87">
        <v>200.7</v>
      </c>
      <c r="F25" s="72" t="str">
        <f t="shared" si="0"/>
        <v>12:42 - 12:42</v>
      </c>
      <c r="G25" s="73">
        <f t="shared" si="1"/>
        <v>0.5291666666666667</v>
      </c>
      <c r="H25" s="73">
        <f t="shared" si="2"/>
        <v>0.5291666666666667</v>
      </c>
      <c r="I25" s="74" t="str">
        <f t="shared" si="3"/>
        <v>0:02</v>
      </c>
      <c r="J25" s="75" t="str">
        <f t="shared" si="4"/>
        <v>0:02</v>
      </c>
    </row>
    <row r="26" spans="1:10" ht="12.75">
      <c r="A26" s="75"/>
      <c r="B26" s="92" t="s">
        <v>22</v>
      </c>
      <c r="C26" s="93" t="s">
        <v>45</v>
      </c>
      <c r="D26" s="94">
        <v>2.2</v>
      </c>
      <c r="E26" s="87">
        <v>200.2</v>
      </c>
      <c r="F26" s="72" t="str">
        <f t="shared" si="0"/>
        <v>12:43 - 12:43</v>
      </c>
      <c r="G26" s="73">
        <f t="shared" si="1"/>
        <v>0.5298611111111111</v>
      </c>
      <c r="H26" s="73">
        <f t="shared" si="2"/>
        <v>0.5298611111111111</v>
      </c>
      <c r="I26" s="74" t="str">
        <f t="shared" si="3"/>
        <v>0:03</v>
      </c>
      <c r="J26" s="75" t="str">
        <f t="shared" si="4"/>
        <v>0:03</v>
      </c>
    </row>
    <row r="27" spans="1:10" ht="12.75">
      <c r="A27" s="89"/>
      <c r="B27" s="90"/>
      <c r="C27" s="91" t="s">
        <v>46</v>
      </c>
      <c r="D27" s="88">
        <v>3</v>
      </c>
      <c r="E27" s="87">
        <v>199.4</v>
      </c>
      <c r="F27" s="72" t="str">
        <f t="shared" si="0"/>
        <v>12:44 - 12:44</v>
      </c>
      <c r="G27" s="73">
        <f t="shared" si="1"/>
        <v>0.5305555555555556</v>
      </c>
      <c r="H27" s="73">
        <f t="shared" si="2"/>
        <v>0.5305555555555556</v>
      </c>
      <c r="I27" s="74" t="str">
        <f t="shared" si="3"/>
        <v>0:04</v>
      </c>
      <c r="J27" s="75" t="str">
        <f t="shared" si="4"/>
        <v>0:04</v>
      </c>
    </row>
    <row r="28" spans="1:10" ht="12.75">
      <c r="A28" s="89"/>
      <c r="B28" s="90" t="s">
        <v>22</v>
      </c>
      <c r="C28" s="70" t="s">
        <v>23</v>
      </c>
      <c r="D28" s="88">
        <v>3.2</v>
      </c>
      <c r="E28" s="87">
        <v>199.2</v>
      </c>
      <c r="F28" s="72" t="str">
        <f t="shared" si="0"/>
        <v>12:44 - 12:45</v>
      </c>
      <c r="G28" s="73">
        <f t="shared" si="1"/>
        <v>0.5305555555555556</v>
      </c>
      <c r="H28" s="73">
        <f t="shared" si="2"/>
        <v>0.53125</v>
      </c>
      <c r="I28" s="74" t="str">
        <f t="shared" si="3"/>
        <v>0:04</v>
      </c>
      <c r="J28" s="75" t="str">
        <f t="shared" si="4"/>
        <v>0:05</v>
      </c>
    </row>
    <row r="29" spans="1:10" ht="12.75">
      <c r="A29" s="95"/>
      <c r="B29" s="96"/>
      <c r="C29" s="93" t="s">
        <v>47</v>
      </c>
      <c r="D29" s="94">
        <v>4.6</v>
      </c>
      <c r="E29" s="87">
        <v>197.8</v>
      </c>
      <c r="F29" s="72" t="str">
        <f t="shared" si="0"/>
        <v>12:46 - 12:47</v>
      </c>
      <c r="G29" s="73">
        <f t="shared" si="1"/>
        <v>0.5319444444444444</v>
      </c>
      <c r="H29" s="73">
        <f t="shared" si="2"/>
        <v>0.5326388888888889</v>
      </c>
      <c r="I29" s="74" t="str">
        <f t="shared" si="3"/>
        <v>0:06</v>
      </c>
      <c r="J29" s="75" t="str">
        <f t="shared" si="4"/>
        <v>0:07</v>
      </c>
    </row>
    <row r="30" spans="1:10" ht="12.75">
      <c r="A30" s="89"/>
      <c r="B30" s="97" t="s">
        <v>22</v>
      </c>
      <c r="C30" s="70" t="s">
        <v>23</v>
      </c>
      <c r="D30" s="88">
        <v>4.9</v>
      </c>
      <c r="E30" s="87">
        <v>197.5</v>
      </c>
      <c r="F30" s="72" t="str">
        <f t="shared" si="0"/>
        <v>12:47 - 12:47</v>
      </c>
      <c r="G30" s="73">
        <f t="shared" si="1"/>
        <v>0.5326388888888889</v>
      </c>
      <c r="H30" s="73">
        <f t="shared" si="2"/>
        <v>0.5326388888888889</v>
      </c>
      <c r="I30" s="98" t="str">
        <f t="shared" si="3"/>
        <v>0:07</v>
      </c>
      <c r="J30" s="99" t="str">
        <f t="shared" si="4"/>
        <v>0:07</v>
      </c>
    </row>
    <row r="31" spans="1:10" ht="12.75">
      <c r="A31" s="89"/>
      <c r="B31" s="97"/>
      <c r="C31" s="91" t="s">
        <v>48</v>
      </c>
      <c r="D31" s="88">
        <v>5.5</v>
      </c>
      <c r="E31" s="87">
        <v>196.9</v>
      </c>
      <c r="F31" s="72" t="str">
        <f t="shared" si="0"/>
        <v>12:47 - 12:48</v>
      </c>
      <c r="G31" s="73">
        <f t="shared" si="1"/>
        <v>0.5326388888888889</v>
      </c>
      <c r="H31" s="73">
        <f t="shared" si="2"/>
        <v>0.5333333333333333</v>
      </c>
      <c r="I31" s="74" t="str">
        <f t="shared" si="3"/>
        <v>0:07</v>
      </c>
      <c r="J31" s="75" t="str">
        <f t="shared" si="4"/>
        <v>0:08</v>
      </c>
    </row>
    <row r="32" spans="1:10" ht="12.75">
      <c r="A32" s="89"/>
      <c r="B32" s="97" t="s">
        <v>29</v>
      </c>
      <c r="C32" s="70" t="s">
        <v>23</v>
      </c>
      <c r="D32" s="88">
        <v>6.2</v>
      </c>
      <c r="E32" s="87">
        <v>196.2</v>
      </c>
      <c r="F32" s="72" t="str">
        <f t="shared" si="0"/>
        <v>12:48 - 12:49</v>
      </c>
      <c r="G32" s="73">
        <f t="shared" si="1"/>
        <v>0.5333333333333333</v>
      </c>
      <c r="H32" s="73">
        <f t="shared" si="2"/>
        <v>0.5340277777777778</v>
      </c>
      <c r="I32" s="74" t="str">
        <f t="shared" si="3"/>
        <v>0:08</v>
      </c>
      <c r="J32" s="75" t="str">
        <f t="shared" si="4"/>
        <v>0:09</v>
      </c>
    </row>
    <row r="33" spans="1:10" ht="12.75">
      <c r="A33" s="75"/>
      <c r="B33" s="96"/>
      <c r="C33" s="93" t="s">
        <v>49</v>
      </c>
      <c r="D33" s="94">
        <v>8.3</v>
      </c>
      <c r="E33" s="87">
        <v>194.1</v>
      </c>
      <c r="F33" s="72" t="str">
        <f t="shared" si="0"/>
        <v>12:51 - 12:53</v>
      </c>
      <c r="G33" s="73">
        <f t="shared" si="1"/>
        <v>0.5354166666666667</v>
      </c>
      <c r="H33" s="73">
        <f t="shared" si="2"/>
        <v>0.5368055555555555</v>
      </c>
      <c r="I33" s="74" t="str">
        <f t="shared" si="3"/>
        <v>0:11</v>
      </c>
      <c r="J33" s="75" t="str">
        <f t="shared" si="4"/>
        <v>0:13</v>
      </c>
    </row>
    <row r="34" spans="1:10" ht="12.75">
      <c r="A34" s="89"/>
      <c r="B34" s="97"/>
      <c r="C34" s="91" t="s">
        <v>50</v>
      </c>
      <c r="D34" s="88">
        <v>8.9</v>
      </c>
      <c r="E34" s="87">
        <v>193.5</v>
      </c>
      <c r="F34" s="72" t="str">
        <f t="shared" si="0"/>
        <v>12:52 - 12:54</v>
      </c>
      <c r="G34" s="73">
        <f t="shared" si="1"/>
        <v>0.5361111111111111</v>
      </c>
      <c r="H34" s="73">
        <f t="shared" si="2"/>
        <v>0.5375</v>
      </c>
      <c r="I34" s="74" t="str">
        <f t="shared" si="3"/>
        <v>0:12</v>
      </c>
      <c r="J34" s="75" t="str">
        <f t="shared" si="4"/>
        <v>0:14</v>
      </c>
    </row>
    <row r="35" spans="1:10" ht="12.75">
      <c r="A35" s="75"/>
      <c r="B35" s="96" t="s">
        <v>22</v>
      </c>
      <c r="C35" s="93" t="s">
        <v>27</v>
      </c>
      <c r="D35" s="94">
        <v>9.8</v>
      </c>
      <c r="E35" s="87">
        <v>192.6</v>
      </c>
      <c r="F35" s="72" t="str">
        <f t="shared" si="0"/>
        <v>12:54 - 12:55</v>
      </c>
      <c r="G35" s="73">
        <f t="shared" si="1"/>
        <v>0.5375</v>
      </c>
      <c r="H35" s="73">
        <f t="shared" si="2"/>
        <v>0.5381944444444444</v>
      </c>
      <c r="I35" s="74" t="str">
        <f t="shared" si="3"/>
        <v>0:14</v>
      </c>
      <c r="J35" s="75" t="str">
        <f t="shared" si="4"/>
        <v>0:15</v>
      </c>
    </row>
    <row r="36" spans="1:10" ht="12.75">
      <c r="A36" s="100" t="s">
        <v>51</v>
      </c>
      <c r="B36" s="101" t="s">
        <v>52</v>
      </c>
      <c r="C36" s="91" t="s">
        <v>53</v>
      </c>
      <c r="D36" s="88">
        <v>12.3</v>
      </c>
      <c r="E36" s="87">
        <v>190.1</v>
      </c>
      <c r="F36" s="72" t="str">
        <f t="shared" si="0"/>
        <v>12:57 - 12:59</v>
      </c>
      <c r="G36" s="73">
        <f t="shared" si="1"/>
        <v>0.5395833333333333</v>
      </c>
      <c r="H36" s="73">
        <f t="shared" si="2"/>
        <v>0.5409722222222222</v>
      </c>
      <c r="I36" s="74" t="str">
        <f t="shared" si="3"/>
        <v>0:17</v>
      </c>
      <c r="J36" s="75" t="str">
        <f t="shared" si="4"/>
        <v>0:19</v>
      </c>
    </row>
    <row r="37" spans="1:10" ht="12.75">
      <c r="A37" s="102"/>
      <c r="B37" s="96"/>
      <c r="C37" s="93" t="s">
        <v>54</v>
      </c>
      <c r="D37" s="94">
        <v>15.9</v>
      </c>
      <c r="E37" s="87">
        <v>186.5</v>
      </c>
      <c r="F37" s="72" t="str">
        <f t="shared" si="0"/>
        <v>13:02 - 13:05</v>
      </c>
      <c r="G37" s="73">
        <f t="shared" si="1"/>
        <v>0.5430555555555555</v>
      </c>
      <c r="H37" s="73">
        <f t="shared" si="2"/>
        <v>0.545138888888889</v>
      </c>
      <c r="I37" s="74" t="str">
        <f t="shared" si="3"/>
        <v>0:22</v>
      </c>
      <c r="J37" s="75" t="str">
        <f t="shared" si="4"/>
        <v>0:25</v>
      </c>
    </row>
    <row r="38" spans="1:10" ht="12.75">
      <c r="A38" s="102"/>
      <c r="B38" s="96"/>
      <c r="C38" s="93" t="s">
        <v>55</v>
      </c>
      <c r="D38" s="94">
        <v>21.5</v>
      </c>
      <c r="E38" s="87">
        <v>180.9</v>
      </c>
      <c r="F38" s="72" t="str">
        <f t="shared" si="0"/>
        <v>13:10 - 13:13</v>
      </c>
      <c r="G38" s="73">
        <f t="shared" si="1"/>
        <v>0.5486111111111112</v>
      </c>
      <c r="H38" s="73">
        <f t="shared" si="2"/>
        <v>0.5506944444444445</v>
      </c>
      <c r="I38" s="74" t="str">
        <f t="shared" si="3"/>
        <v>0:30</v>
      </c>
      <c r="J38" s="75" t="str">
        <f t="shared" si="4"/>
        <v>0:33</v>
      </c>
    </row>
    <row r="39" spans="1:10" ht="12.75">
      <c r="A39" s="75"/>
      <c r="B39" s="96" t="s">
        <v>22</v>
      </c>
      <c r="C39" s="93" t="s">
        <v>56</v>
      </c>
      <c r="D39" s="94">
        <v>21.6</v>
      </c>
      <c r="E39" s="87">
        <v>180.8</v>
      </c>
      <c r="F39" s="72" t="str">
        <f t="shared" si="0"/>
        <v>13:10 - 13:14</v>
      </c>
      <c r="G39" s="73">
        <f t="shared" si="1"/>
        <v>0.5486111111111112</v>
      </c>
      <c r="H39" s="73">
        <f t="shared" si="2"/>
        <v>0.5513888888888889</v>
      </c>
      <c r="I39" s="74" t="str">
        <f t="shared" si="3"/>
        <v>0:30</v>
      </c>
      <c r="J39" s="75" t="str">
        <f t="shared" si="4"/>
        <v>0:34</v>
      </c>
    </row>
    <row r="40" spans="1:10" ht="12.75">
      <c r="A40" s="75"/>
      <c r="B40" s="96" t="s">
        <v>29</v>
      </c>
      <c r="C40" s="93" t="s">
        <v>57</v>
      </c>
      <c r="D40" s="94">
        <v>22.2</v>
      </c>
      <c r="E40" s="87">
        <v>180.2</v>
      </c>
      <c r="F40" s="72" t="str">
        <f t="shared" si="0"/>
        <v>13:11 - 13:15</v>
      </c>
      <c r="G40" s="73">
        <f t="shared" si="1"/>
        <v>0.5493055555555556</v>
      </c>
      <c r="H40" s="73">
        <f t="shared" si="2"/>
        <v>0.5520833333333334</v>
      </c>
      <c r="I40" s="74" t="str">
        <f t="shared" si="3"/>
        <v>0:31</v>
      </c>
      <c r="J40" s="75" t="str">
        <f t="shared" si="4"/>
        <v>0:35</v>
      </c>
    </row>
    <row r="41" spans="1:10" ht="12.75">
      <c r="A41" s="75"/>
      <c r="B41" s="96"/>
      <c r="C41" s="93" t="s">
        <v>58</v>
      </c>
      <c r="D41" s="94">
        <v>25.9</v>
      </c>
      <c r="E41" s="87">
        <v>176.5</v>
      </c>
      <c r="F41" s="72" t="str">
        <f t="shared" si="0"/>
        <v>13:17 - 13:20</v>
      </c>
      <c r="G41" s="73">
        <f t="shared" si="1"/>
        <v>0.5534722222222223</v>
      </c>
      <c r="H41" s="73">
        <f t="shared" si="2"/>
        <v>0.5555555555555556</v>
      </c>
      <c r="I41" s="74" t="str">
        <f t="shared" si="3"/>
        <v>0:37</v>
      </c>
      <c r="J41" s="75" t="str">
        <f t="shared" si="4"/>
        <v>0:40</v>
      </c>
    </row>
    <row r="42" spans="1:10" ht="12.75">
      <c r="A42" s="75"/>
      <c r="B42" s="92"/>
      <c r="C42" s="93" t="s">
        <v>59</v>
      </c>
      <c r="D42" s="94">
        <v>29.3</v>
      </c>
      <c r="E42" s="87">
        <v>173.1</v>
      </c>
      <c r="F42" s="72" t="str">
        <f t="shared" si="0"/>
        <v>13:21 - 13:26</v>
      </c>
      <c r="G42" s="73">
        <f t="shared" si="1"/>
        <v>0.55625</v>
      </c>
      <c r="H42" s="73">
        <f t="shared" si="2"/>
        <v>0.5597222222222222</v>
      </c>
      <c r="I42" s="74" t="str">
        <f t="shared" si="3"/>
        <v>0:41</v>
      </c>
      <c r="J42" s="75" t="str">
        <f t="shared" si="4"/>
        <v>0:46</v>
      </c>
    </row>
    <row r="43" spans="1:10" ht="12.75">
      <c r="A43" s="75"/>
      <c r="B43" s="92" t="s">
        <v>22</v>
      </c>
      <c r="C43" s="93" t="s">
        <v>60</v>
      </c>
      <c r="D43" s="94">
        <v>29.4</v>
      </c>
      <c r="E43" s="87">
        <v>173</v>
      </c>
      <c r="F43" s="72" t="str">
        <f t="shared" si="0"/>
        <v>13:22 - 13:26</v>
      </c>
      <c r="G43" s="73">
        <f t="shared" si="1"/>
        <v>0.5569444444444445</v>
      </c>
      <c r="H43" s="73">
        <f t="shared" si="2"/>
        <v>0.5597222222222222</v>
      </c>
      <c r="I43" s="74" t="str">
        <f t="shared" si="3"/>
        <v>0:42</v>
      </c>
      <c r="J43" s="75" t="str">
        <f t="shared" si="4"/>
        <v>0:46</v>
      </c>
    </row>
    <row r="44" spans="1:10" ht="12.75">
      <c r="A44" s="75"/>
      <c r="B44" s="96"/>
      <c r="C44" s="93" t="s">
        <v>61</v>
      </c>
      <c r="D44" s="94">
        <v>29.7</v>
      </c>
      <c r="E44" s="87">
        <v>172.7</v>
      </c>
      <c r="F44" s="72" t="str">
        <f t="shared" si="0"/>
        <v>13:22 - 13:26</v>
      </c>
      <c r="G44" s="73">
        <f t="shared" si="1"/>
        <v>0.5569444444444445</v>
      </c>
      <c r="H44" s="73">
        <f t="shared" si="2"/>
        <v>0.5597222222222222</v>
      </c>
      <c r="I44" s="74" t="str">
        <f t="shared" si="3"/>
        <v>0:42</v>
      </c>
      <c r="J44" s="75" t="str">
        <f t="shared" si="4"/>
        <v>0:46</v>
      </c>
    </row>
    <row r="45" spans="1:10" ht="12.75">
      <c r="A45" s="103"/>
      <c r="B45" s="92" t="s">
        <v>22</v>
      </c>
      <c r="C45" s="104" t="s">
        <v>62</v>
      </c>
      <c r="D45" s="94">
        <v>36.5</v>
      </c>
      <c r="E45" s="87">
        <v>165.9</v>
      </c>
      <c r="F45" s="72" t="str">
        <f t="shared" si="0"/>
        <v>13:32 - 13:37</v>
      </c>
      <c r="G45" s="73">
        <f t="shared" si="1"/>
        <v>0.5638888888888889</v>
      </c>
      <c r="H45" s="73">
        <f t="shared" si="2"/>
        <v>0.5673611111111111</v>
      </c>
      <c r="I45" s="74" t="str">
        <f t="shared" si="3"/>
        <v>0:52</v>
      </c>
      <c r="J45" s="75" t="str">
        <f t="shared" si="4"/>
        <v>0:57</v>
      </c>
    </row>
    <row r="46" spans="1:10" ht="12.75">
      <c r="A46" s="83"/>
      <c r="B46" s="105"/>
      <c r="C46" s="104" t="s">
        <v>63</v>
      </c>
      <c r="D46" s="71">
        <v>40.6</v>
      </c>
      <c r="E46" s="88">
        <v>161.8</v>
      </c>
      <c r="F46" s="72" t="str">
        <f t="shared" si="0"/>
        <v>13:38 - 13:44</v>
      </c>
      <c r="G46" s="73">
        <f t="shared" si="1"/>
        <v>0.5680555555555555</v>
      </c>
      <c r="H46" s="73">
        <f t="shared" si="2"/>
        <v>0.5722222222222222</v>
      </c>
      <c r="I46" s="74" t="str">
        <f t="shared" si="3"/>
        <v>0:58</v>
      </c>
      <c r="J46" s="75" t="str">
        <f t="shared" si="4"/>
        <v>1:04</v>
      </c>
    </row>
    <row r="47" spans="1:10" ht="12.75">
      <c r="A47" s="75"/>
      <c r="B47" s="106" t="s">
        <v>22</v>
      </c>
      <c r="C47" s="104" t="s">
        <v>64</v>
      </c>
      <c r="D47" s="71">
        <v>40.7</v>
      </c>
      <c r="E47" s="88">
        <v>161.7</v>
      </c>
      <c r="F47" s="72" t="str">
        <f t="shared" si="0"/>
        <v>13:38 - 13:44</v>
      </c>
      <c r="G47" s="73">
        <f t="shared" si="1"/>
        <v>0.5680555555555555</v>
      </c>
      <c r="H47" s="73">
        <f t="shared" si="2"/>
        <v>0.5722222222222222</v>
      </c>
      <c r="I47" s="74" t="str">
        <f t="shared" si="3"/>
        <v>0:58</v>
      </c>
      <c r="J47" s="75" t="str">
        <f t="shared" si="4"/>
        <v>1:04</v>
      </c>
    </row>
    <row r="48" spans="1:10" ht="12.75">
      <c r="A48" s="95"/>
      <c r="B48" s="107" t="s">
        <v>29</v>
      </c>
      <c r="C48" s="104" t="s">
        <v>65</v>
      </c>
      <c r="D48" s="108">
        <v>41.2</v>
      </c>
      <c r="E48" s="87">
        <v>161.2</v>
      </c>
      <c r="F48" s="73" t="str">
        <f t="shared" si="0"/>
        <v>13:38 - 13:45</v>
      </c>
      <c r="G48" s="73">
        <f t="shared" si="1"/>
        <v>0.5680555555555555</v>
      </c>
      <c r="H48" s="73">
        <f t="shared" si="2"/>
        <v>0.5729166666666666</v>
      </c>
      <c r="I48" s="74" t="str">
        <f t="shared" si="3"/>
        <v>0:58</v>
      </c>
      <c r="J48" s="75" t="str">
        <f t="shared" si="4"/>
        <v>1:05</v>
      </c>
    </row>
    <row r="49" spans="1:10" ht="12.75">
      <c r="A49" s="75"/>
      <c r="B49" s="107" t="s">
        <v>24</v>
      </c>
      <c r="C49" s="104" t="s">
        <v>66</v>
      </c>
      <c r="D49" s="71">
        <v>41.5</v>
      </c>
      <c r="E49" s="87">
        <v>160.9</v>
      </c>
      <c r="F49" s="73" t="str">
        <f t="shared" si="0"/>
        <v>13:39 - 13:45</v>
      </c>
      <c r="G49" s="73">
        <f t="shared" si="1"/>
        <v>0.56875</v>
      </c>
      <c r="H49" s="73">
        <f t="shared" si="2"/>
        <v>0.5729166666666666</v>
      </c>
      <c r="I49" s="74" t="str">
        <f t="shared" si="3"/>
        <v>0:59</v>
      </c>
      <c r="J49" s="75" t="str">
        <f t="shared" si="4"/>
        <v>1:05</v>
      </c>
    </row>
    <row r="50" spans="1:10" ht="12.75">
      <c r="A50" s="75"/>
      <c r="B50" s="109" t="s">
        <v>22</v>
      </c>
      <c r="C50" s="93" t="s">
        <v>27</v>
      </c>
      <c r="D50" s="71">
        <v>44.6</v>
      </c>
      <c r="E50" s="87">
        <v>157.8</v>
      </c>
      <c r="F50" s="73" t="str">
        <f t="shared" si="0"/>
        <v>13:43 - 13:50</v>
      </c>
      <c r="G50" s="73">
        <f t="shared" si="1"/>
        <v>0.5715277777777777</v>
      </c>
      <c r="H50" s="73">
        <f t="shared" si="2"/>
        <v>0.576388888888889</v>
      </c>
      <c r="I50" s="74" t="str">
        <f t="shared" si="3"/>
        <v>1:03</v>
      </c>
      <c r="J50" s="75" t="str">
        <f t="shared" si="4"/>
        <v>1:10</v>
      </c>
    </row>
    <row r="51" spans="1:10" ht="12.75">
      <c r="A51" s="83"/>
      <c r="B51" s="110"/>
      <c r="C51" s="104" t="s">
        <v>67</v>
      </c>
      <c r="D51" s="71">
        <v>47.3</v>
      </c>
      <c r="E51" s="87">
        <v>155.10000000000002</v>
      </c>
      <c r="F51" s="73" t="str">
        <f t="shared" si="0"/>
        <v>13:47 - 13:54</v>
      </c>
      <c r="G51" s="73">
        <f t="shared" si="1"/>
        <v>0.5743055555555556</v>
      </c>
      <c r="H51" s="73">
        <f t="shared" si="2"/>
        <v>0.5791666666666667</v>
      </c>
      <c r="I51" s="74" t="str">
        <f t="shared" si="3"/>
        <v>1:07</v>
      </c>
      <c r="J51" s="75" t="str">
        <f t="shared" si="4"/>
        <v>1:14</v>
      </c>
    </row>
    <row r="52" spans="1:10" ht="12.75">
      <c r="A52" s="95"/>
      <c r="B52" s="107"/>
      <c r="C52" s="104" t="s">
        <v>68</v>
      </c>
      <c r="D52" s="71">
        <v>50</v>
      </c>
      <c r="E52" s="87">
        <v>152.4</v>
      </c>
      <c r="F52" s="73" t="str">
        <f t="shared" si="0"/>
        <v>13:51 - 13:58</v>
      </c>
      <c r="G52" s="73">
        <f t="shared" si="1"/>
        <v>0.5770833333333334</v>
      </c>
      <c r="H52" s="73">
        <f t="shared" si="2"/>
        <v>0.5819444444444445</v>
      </c>
      <c r="I52" s="74" t="str">
        <f t="shared" si="3"/>
        <v>1:11</v>
      </c>
      <c r="J52" s="75" t="str">
        <f t="shared" si="4"/>
        <v>1:18</v>
      </c>
    </row>
    <row r="53" spans="1:10" ht="12.75">
      <c r="A53" s="95"/>
      <c r="B53" s="107"/>
      <c r="C53" s="104" t="s">
        <v>69</v>
      </c>
      <c r="D53" s="71">
        <v>54.8</v>
      </c>
      <c r="E53" s="87">
        <v>147.60000000000002</v>
      </c>
      <c r="F53" s="73" t="str">
        <f t="shared" si="0"/>
        <v>13:58 - 14:06</v>
      </c>
      <c r="G53" s="73">
        <f t="shared" si="1"/>
        <v>0.5819444444444445</v>
      </c>
      <c r="H53" s="73">
        <f t="shared" si="2"/>
        <v>0.5875</v>
      </c>
      <c r="I53" s="98" t="str">
        <f t="shared" si="3"/>
        <v>1:18</v>
      </c>
      <c r="J53" s="99" t="str">
        <f t="shared" si="4"/>
        <v>1:26</v>
      </c>
    </row>
    <row r="54" spans="1:10" ht="12.75">
      <c r="A54" s="75"/>
      <c r="B54" s="92"/>
      <c r="C54" s="93" t="s">
        <v>70</v>
      </c>
      <c r="D54" s="94">
        <v>59.6</v>
      </c>
      <c r="E54" s="87">
        <v>142.8</v>
      </c>
      <c r="F54" s="72" t="str">
        <f aca="true" t="shared" si="5" ref="F54:F85">TEXT(G54,"h:mm")&amp;" - "&amp;TEXT(H54,"h:mm")</f>
        <v>14:05 - 14:14</v>
      </c>
      <c r="G54" s="73">
        <f aca="true" t="shared" si="6" ref="G54:G85">$C$7+I54</f>
        <v>0.5868055555555556</v>
      </c>
      <c r="H54" s="73">
        <f aca="true" t="shared" si="7" ref="H54:H85">$C$7+J54</f>
        <v>0.5930555555555556</v>
      </c>
      <c r="I54" s="74" t="str">
        <f aca="true" t="shared" si="8" ref="I54:I85">TEXT(D54/$C$10/24,"h:mm")</f>
        <v>1:25</v>
      </c>
      <c r="J54" s="75" t="str">
        <f aca="true" t="shared" si="9" ref="J54:J85">TEXT(D54/$C$11/24,"h:mm")</f>
        <v>1:34</v>
      </c>
    </row>
    <row r="55" spans="1:10" ht="12.75">
      <c r="A55" s="75"/>
      <c r="B55" s="106"/>
      <c r="C55" s="104" t="s">
        <v>71</v>
      </c>
      <c r="D55" s="71">
        <v>61.8</v>
      </c>
      <c r="E55" s="87">
        <v>140.60000000000002</v>
      </c>
      <c r="F55" s="73" t="str">
        <f t="shared" si="5"/>
        <v>14:08 - 14:17</v>
      </c>
      <c r="G55" s="73">
        <f t="shared" si="6"/>
        <v>0.5888888888888889</v>
      </c>
      <c r="H55" s="73">
        <f t="shared" si="7"/>
        <v>0.5951388888888889</v>
      </c>
      <c r="I55" s="74" t="str">
        <f t="shared" si="8"/>
        <v>1:28</v>
      </c>
      <c r="J55" s="75" t="str">
        <f t="shared" si="9"/>
        <v>1:37</v>
      </c>
    </row>
    <row r="56" spans="1:10" ht="12.75">
      <c r="A56" s="75"/>
      <c r="B56" s="106"/>
      <c r="C56" s="104" t="s">
        <v>72</v>
      </c>
      <c r="D56" s="71">
        <v>63.7</v>
      </c>
      <c r="E56" s="87">
        <v>138.7</v>
      </c>
      <c r="F56" s="73" t="str">
        <f t="shared" si="5"/>
        <v>14:11 - 14:20</v>
      </c>
      <c r="G56" s="73">
        <f t="shared" si="6"/>
        <v>0.5909722222222222</v>
      </c>
      <c r="H56" s="73">
        <f t="shared" si="7"/>
        <v>0.5972222222222222</v>
      </c>
      <c r="I56" s="74" t="str">
        <f t="shared" si="8"/>
        <v>1:31</v>
      </c>
      <c r="J56" s="75" t="str">
        <f t="shared" si="9"/>
        <v>1:40</v>
      </c>
    </row>
    <row r="57" spans="1:10" ht="12.75">
      <c r="A57" s="95"/>
      <c r="B57" s="107"/>
      <c r="C57" s="111" t="s">
        <v>73</v>
      </c>
      <c r="D57" s="71">
        <v>67</v>
      </c>
      <c r="E57" s="87">
        <v>135.4</v>
      </c>
      <c r="F57" s="73" t="str">
        <f t="shared" si="5"/>
        <v>14:15 - 14:25</v>
      </c>
      <c r="G57" s="73">
        <f t="shared" si="6"/>
        <v>0.59375</v>
      </c>
      <c r="H57" s="73">
        <f t="shared" si="7"/>
        <v>0.6006944444444444</v>
      </c>
      <c r="I57" s="74" t="str">
        <f t="shared" si="8"/>
        <v>1:35</v>
      </c>
      <c r="J57" s="75" t="str">
        <f t="shared" si="9"/>
        <v>1:45</v>
      </c>
    </row>
    <row r="58" spans="1:10" ht="12.75">
      <c r="A58" s="75"/>
      <c r="B58" s="112" t="s">
        <v>29</v>
      </c>
      <c r="C58" s="113" t="s">
        <v>27</v>
      </c>
      <c r="D58" s="71">
        <v>67.2</v>
      </c>
      <c r="E58" s="87">
        <v>135.2</v>
      </c>
      <c r="F58" s="73" t="str">
        <f t="shared" si="5"/>
        <v>14:16 - 14:26</v>
      </c>
      <c r="G58" s="73">
        <f t="shared" si="6"/>
        <v>0.5944444444444444</v>
      </c>
      <c r="H58" s="73">
        <f t="shared" si="7"/>
        <v>0.6013888888888889</v>
      </c>
      <c r="I58" s="74" t="str">
        <f t="shared" si="8"/>
        <v>1:36</v>
      </c>
      <c r="J58" s="75" t="str">
        <f t="shared" si="9"/>
        <v>1:46</v>
      </c>
    </row>
    <row r="59" spans="1:10" ht="12.75">
      <c r="A59" s="114"/>
      <c r="B59" s="112"/>
      <c r="C59" s="115" t="s">
        <v>74</v>
      </c>
      <c r="D59" s="116">
        <v>68</v>
      </c>
      <c r="E59" s="87">
        <v>134.4</v>
      </c>
      <c r="F59" s="73" t="str">
        <f t="shared" si="5"/>
        <v>14:17 - 14:27</v>
      </c>
      <c r="G59" s="117">
        <f t="shared" si="6"/>
        <v>0.5951388888888889</v>
      </c>
      <c r="H59" s="117">
        <f t="shared" si="7"/>
        <v>0.6020833333333333</v>
      </c>
      <c r="I59" s="74" t="str">
        <f t="shared" si="8"/>
        <v>1:37</v>
      </c>
      <c r="J59" s="75" t="str">
        <f t="shared" si="9"/>
        <v>1:47</v>
      </c>
    </row>
    <row r="60" spans="1:10" ht="12.75">
      <c r="A60" s="75"/>
      <c r="B60" s="118" t="s">
        <v>75</v>
      </c>
      <c r="C60" s="115"/>
      <c r="D60" s="71">
        <v>68.5</v>
      </c>
      <c r="E60" s="87">
        <v>133.9</v>
      </c>
      <c r="F60" s="73" t="str">
        <f t="shared" si="5"/>
        <v>14:17 - 14:28</v>
      </c>
      <c r="G60" s="73">
        <f t="shared" si="6"/>
        <v>0.5951388888888889</v>
      </c>
      <c r="H60" s="73">
        <f t="shared" si="7"/>
        <v>0.6027777777777777</v>
      </c>
      <c r="I60" s="74" t="str">
        <f t="shared" si="8"/>
        <v>1:37</v>
      </c>
      <c r="J60" s="75" t="str">
        <f t="shared" si="9"/>
        <v>1:48</v>
      </c>
    </row>
    <row r="61" spans="1:10" ht="12.75">
      <c r="A61" s="75"/>
      <c r="B61" s="112" t="s">
        <v>29</v>
      </c>
      <c r="C61" s="113" t="s">
        <v>27</v>
      </c>
      <c r="D61" s="71">
        <v>68.6</v>
      </c>
      <c r="E61" s="87">
        <v>133.8</v>
      </c>
      <c r="F61" s="119" t="str">
        <f t="shared" si="5"/>
        <v>14:18 - 14:28</v>
      </c>
      <c r="G61" s="73">
        <f t="shared" si="6"/>
        <v>0.5958333333333333</v>
      </c>
      <c r="H61" s="73">
        <f t="shared" si="7"/>
        <v>0.6027777777777777</v>
      </c>
      <c r="I61" s="74" t="str">
        <f t="shared" si="8"/>
        <v>1:38</v>
      </c>
      <c r="J61" s="75" t="str">
        <f t="shared" si="9"/>
        <v>1:48</v>
      </c>
    </row>
    <row r="62" spans="1:10" ht="12.75">
      <c r="A62" s="75"/>
      <c r="B62" s="107"/>
      <c r="C62" s="120" t="s">
        <v>76</v>
      </c>
      <c r="D62" s="71">
        <v>68.7</v>
      </c>
      <c r="E62" s="87">
        <v>133.7</v>
      </c>
      <c r="F62" s="73" t="str">
        <f t="shared" si="5"/>
        <v>14:18 - 14:28</v>
      </c>
      <c r="G62" s="73">
        <f t="shared" si="6"/>
        <v>0.5958333333333333</v>
      </c>
      <c r="H62" s="73">
        <f t="shared" si="7"/>
        <v>0.6027777777777777</v>
      </c>
      <c r="I62" s="121" t="str">
        <f t="shared" si="8"/>
        <v>1:38</v>
      </c>
      <c r="J62" s="75" t="str">
        <f t="shared" si="9"/>
        <v>1:48</v>
      </c>
    </row>
    <row r="63" spans="1:10" ht="12.75">
      <c r="A63" s="75"/>
      <c r="B63" s="107"/>
      <c r="C63" s="104" t="s">
        <v>77</v>
      </c>
      <c r="D63" s="71">
        <v>69.9</v>
      </c>
      <c r="E63" s="87">
        <v>132.5</v>
      </c>
      <c r="F63" s="73" t="str">
        <f t="shared" si="5"/>
        <v>14:19 - 14:30</v>
      </c>
      <c r="G63" s="73">
        <f t="shared" si="6"/>
        <v>0.5965277777777778</v>
      </c>
      <c r="H63" s="73">
        <f t="shared" si="7"/>
        <v>0.6041666666666667</v>
      </c>
      <c r="I63" s="121" t="str">
        <f t="shared" si="8"/>
        <v>1:39</v>
      </c>
      <c r="J63" s="75" t="str">
        <f t="shared" si="9"/>
        <v>1:50</v>
      </c>
    </row>
    <row r="64" spans="1:10" ht="12.75">
      <c r="A64" s="75"/>
      <c r="B64" s="107" t="s">
        <v>22</v>
      </c>
      <c r="C64" s="93" t="s">
        <v>78</v>
      </c>
      <c r="D64" s="71">
        <v>70</v>
      </c>
      <c r="E64" s="87">
        <v>132.4</v>
      </c>
      <c r="F64" s="73" t="str">
        <f t="shared" si="5"/>
        <v>14:20 - 14:30</v>
      </c>
      <c r="G64" s="73">
        <f t="shared" si="6"/>
        <v>0.5972222222222222</v>
      </c>
      <c r="H64" s="73">
        <f t="shared" si="7"/>
        <v>0.6041666666666667</v>
      </c>
      <c r="I64" s="121" t="str">
        <f t="shared" si="8"/>
        <v>1:40</v>
      </c>
      <c r="J64" s="75" t="str">
        <f t="shared" si="9"/>
        <v>1:50</v>
      </c>
    </row>
    <row r="65" spans="1:10" ht="12.75">
      <c r="A65" s="75"/>
      <c r="B65" s="107"/>
      <c r="C65" s="93" t="s">
        <v>79</v>
      </c>
      <c r="D65" s="71">
        <v>71.5</v>
      </c>
      <c r="E65" s="87">
        <v>130.9</v>
      </c>
      <c r="F65" s="73" t="str">
        <f t="shared" si="5"/>
        <v>14:22 - 14:32</v>
      </c>
      <c r="G65" s="73">
        <f t="shared" si="6"/>
        <v>0.5986111111111111</v>
      </c>
      <c r="H65" s="73">
        <f t="shared" si="7"/>
        <v>0.6055555555555556</v>
      </c>
      <c r="I65" s="121" t="str">
        <f t="shared" si="8"/>
        <v>1:42</v>
      </c>
      <c r="J65" s="75" t="str">
        <f t="shared" si="9"/>
        <v>1:52</v>
      </c>
    </row>
    <row r="66" spans="1:10" ht="12.75">
      <c r="A66" s="75"/>
      <c r="B66" s="107" t="s">
        <v>22</v>
      </c>
      <c r="C66" s="104" t="s">
        <v>78</v>
      </c>
      <c r="D66" s="71">
        <v>71.6</v>
      </c>
      <c r="E66" s="87">
        <v>130.8</v>
      </c>
      <c r="F66" s="73" t="str">
        <f t="shared" si="5"/>
        <v>14:22 - 14:33</v>
      </c>
      <c r="G66" s="73">
        <f t="shared" si="6"/>
        <v>0.5986111111111111</v>
      </c>
      <c r="H66" s="73">
        <f t="shared" si="7"/>
        <v>0.60625</v>
      </c>
      <c r="I66" s="121" t="str">
        <f t="shared" si="8"/>
        <v>1:42</v>
      </c>
      <c r="J66" s="75" t="str">
        <f t="shared" si="9"/>
        <v>1:53</v>
      </c>
    </row>
    <row r="67" spans="1:10" ht="11.25" customHeight="1">
      <c r="A67" s="122"/>
      <c r="B67" s="107"/>
      <c r="C67" s="104"/>
      <c r="D67" s="71">
        <v>63.7</v>
      </c>
      <c r="E67" s="88">
        <v>138.7</v>
      </c>
      <c r="F67" s="73" t="str">
        <f t="shared" si="5"/>
        <v>14:11 - 14:20</v>
      </c>
      <c r="G67" s="73">
        <f t="shared" si="6"/>
        <v>0.5909722222222222</v>
      </c>
      <c r="H67" s="73">
        <f t="shared" si="7"/>
        <v>0.5972222222222222</v>
      </c>
      <c r="I67" s="121" t="str">
        <f t="shared" si="8"/>
        <v>1:31</v>
      </c>
      <c r="J67" s="75" t="str">
        <f t="shared" si="9"/>
        <v>1:40</v>
      </c>
    </row>
    <row r="68" spans="1:10" ht="12.75">
      <c r="A68" s="83"/>
      <c r="B68" s="123"/>
      <c r="C68" s="124" t="s">
        <v>80</v>
      </c>
      <c r="D68" s="94">
        <v>79.5</v>
      </c>
      <c r="E68" s="88">
        <v>122.9</v>
      </c>
      <c r="F68" s="73" t="str">
        <f t="shared" si="5"/>
        <v>14:33 - 14:45</v>
      </c>
      <c r="G68" s="73">
        <f t="shared" si="6"/>
        <v>0.60625</v>
      </c>
      <c r="H68" s="73">
        <f t="shared" si="7"/>
        <v>0.6145833333333334</v>
      </c>
      <c r="I68" s="74" t="str">
        <f t="shared" si="8"/>
        <v>1:53</v>
      </c>
      <c r="J68" s="75" t="str">
        <f t="shared" si="9"/>
        <v>2:05</v>
      </c>
    </row>
    <row r="69" spans="1:10" ht="12.75">
      <c r="A69" s="83"/>
      <c r="B69" s="125"/>
      <c r="C69" s="104" t="s">
        <v>81</v>
      </c>
      <c r="D69" s="71">
        <v>80.5</v>
      </c>
      <c r="E69" s="88">
        <v>121.9</v>
      </c>
      <c r="F69" s="73" t="str">
        <f t="shared" si="5"/>
        <v>14:35 - 14:47</v>
      </c>
      <c r="G69" s="73">
        <f t="shared" si="6"/>
        <v>0.6076388888888888</v>
      </c>
      <c r="H69" s="73">
        <f t="shared" si="7"/>
        <v>0.6159722222222223</v>
      </c>
      <c r="I69" s="126" t="str">
        <f t="shared" si="8"/>
        <v>1:55</v>
      </c>
      <c r="J69" s="75" t="str">
        <f t="shared" si="9"/>
        <v>2:07</v>
      </c>
    </row>
    <row r="70" spans="1:10" ht="12.75">
      <c r="A70" s="127" t="s">
        <v>51</v>
      </c>
      <c r="B70" s="128" t="s">
        <v>52</v>
      </c>
      <c r="C70" s="104"/>
      <c r="D70" s="71">
        <v>81.9</v>
      </c>
      <c r="E70" s="88">
        <v>120.5</v>
      </c>
      <c r="F70" s="73" t="str">
        <f t="shared" si="5"/>
        <v>14:37 - 14:49</v>
      </c>
      <c r="G70" s="73">
        <f t="shared" si="6"/>
        <v>0.6090277777777778</v>
      </c>
      <c r="H70" s="73">
        <f t="shared" si="7"/>
        <v>0.6173611111111111</v>
      </c>
      <c r="I70" s="74" t="str">
        <f t="shared" si="8"/>
        <v>1:57</v>
      </c>
      <c r="J70" s="75" t="str">
        <f t="shared" si="9"/>
        <v>2:09</v>
      </c>
    </row>
    <row r="71" spans="1:10" ht="12.75">
      <c r="A71" s="122"/>
      <c r="B71" s="129"/>
      <c r="C71" s="104" t="s">
        <v>82</v>
      </c>
      <c r="D71" s="71">
        <v>86.3</v>
      </c>
      <c r="E71" s="88">
        <v>116.1</v>
      </c>
      <c r="F71" s="73" t="str">
        <f t="shared" si="5"/>
        <v>14:43 - 14:56</v>
      </c>
      <c r="G71" s="73">
        <f t="shared" si="6"/>
        <v>0.6131944444444445</v>
      </c>
      <c r="H71" s="73">
        <f t="shared" si="7"/>
        <v>0.6222222222222222</v>
      </c>
      <c r="I71" s="74" t="str">
        <f t="shared" si="8"/>
        <v>2:03</v>
      </c>
      <c r="J71" s="75" t="str">
        <f t="shared" si="9"/>
        <v>2:16</v>
      </c>
    </row>
    <row r="72" spans="1:10" ht="12.75">
      <c r="A72" s="75"/>
      <c r="B72" s="106"/>
      <c r="C72" s="111"/>
      <c r="D72" s="116">
        <v>97.1</v>
      </c>
      <c r="E72" s="88">
        <v>105.30000000000001</v>
      </c>
      <c r="F72" s="73" t="str">
        <f t="shared" si="5"/>
        <v>14:58 - 15:13</v>
      </c>
      <c r="G72" s="73">
        <f t="shared" si="6"/>
        <v>0.6236111111111111</v>
      </c>
      <c r="H72" s="73">
        <f t="shared" si="7"/>
        <v>0.6340277777777777</v>
      </c>
      <c r="I72" s="74" t="str">
        <f t="shared" si="8"/>
        <v>2:18</v>
      </c>
      <c r="J72" s="75" t="str">
        <f t="shared" si="9"/>
        <v>2:33</v>
      </c>
    </row>
    <row r="73" spans="1:10" ht="12.75">
      <c r="A73" s="130" t="s">
        <v>83</v>
      </c>
      <c r="B73" s="131"/>
      <c r="C73" s="115" t="s">
        <v>84</v>
      </c>
      <c r="D73" s="87">
        <v>97.1</v>
      </c>
      <c r="E73" s="88">
        <v>105.30000000000001</v>
      </c>
      <c r="F73" s="72" t="str">
        <f t="shared" si="5"/>
        <v>14:58 - 15:13</v>
      </c>
      <c r="G73" s="73">
        <f t="shared" si="6"/>
        <v>0.6236111111111111</v>
      </c>
      <c r="H73" s="73">
        <f t="shared" si="7"/>
        <v>0.6340277777777777</v>
      </c>
      <c r="I73" s="74" t="str">
        <f t="shared" si="8"/>
        <v>2:18</v>
      </c>
      <c r="J73" s="75" t="str">
        <f t="shared" si="9"/>
        <v>2:33</v>
      </c>
    </row>
    <row r="74" spans="1:10" ht="12.75">
      <c r="A74" s="130" t="s">
        <v>85</v>
      </c>
      <c r="B74" s="118"/>
      <c r="C74" s="132"/>
      <c r="D74" s="133">
        <v>100</v>
      </c>
      <c r="E74" s="88">
        <v>102.4</v>
      </c>
      <c r="F74" s="72" t="str">
        <f t="shared" si="5"/>
        <v>15:02 - 15:17</v>
      </c>
      <c r="G74" s="73">
        <f t="shared" si="6"/>
        <v>0.6263888888888889</v>
      </c>
      <c r="H74" s="73">
        <f t="shared" si="7"/>
        <v>0.6368055555555556</v>
      </c>
      <c r="I74" s="74" t="str">
        <f t="shared" si="8"/>
        <v>2:22</v>
      </c>
      <c r="J74" s="75" t="str">
        <f t="shared" si="9"/>
        <v>2:37</v>
      </c>
    </row>
    <row r="75" spans="1:10" ht="12.75">
      <c r="A75" s="83"/>
      <c r="B75" s="134"/>
      <c r="C75" s="124" t="s">
        <v>86</v>
      </c>
      <c r="D75" s="94">
        <v>101</v>
      </c>
      <c r="E75" s="88">
        <v>101.4</v>
      </c>
      <c r="F75" s="73" t="str">
        <f t="shared" si="5"/>
        <v>15:04 - 15:19</v>
      </c>
      <c r="G75" s="73">
        <f t="shared" si="6"/>
        <v>0.6277777777777778</v>
      </c>
      <c r="H75" s="73">
        <f t="shared" si="7"/>
        <v>0.6381944444444445</v>
      </c>
      <c r="I75" s="74" t="str">
        <f t="shared" si="8"/>
        <v>2:24</v>
      </c>
      <c r="J75" s="75" t="str">
        <f t="shared" si="9"/>
        <v>2:39</v>
      </c>
    </row>
    <row r="76" spans="1:10" ht="12.75">
      <c r="A76" s="75"/>
      <c r="B76" s="135"/>
      <c r="C76" s="115" t="s">
        <v>87</v>
      </c>
      <c r="D76" s="71">
        <v>101.1</v>
      </c>
      <c r="E76" s="88">
        <v>101.30000000000001</v>
      </c>
      <c r="F76" s="73" t="str">
        <f t="shared" si="5"/>
        <v>15:04 - 15:19</v>
      </c>
      <c r="G76" s="73">
        <f t="shared" si="6"/>
        <v>0.6277777777777778</v>
      </c>
      <c r="H76" s="73">
        <f t="shared" si="7"/>
        <v>0.6381944444444445</v>
      </c>
      <c r="I76" s="74" t="str">
        <f t="shared" si="8"/>
        <v>2:24</v>
      </c>
      <c r="J76" s="75" t="str">
        <f t="shared" si="9"/>
        <v>2:39</v>
      </c>
    </row>
    <row r="77" spans="1:10" ht="12.75">
      <c r="A77" s="136"/>
      <c r="B77" s="135" t="s">
        <v>29</v>
      </c>
      <c r="C77" s="137" t="s">
        <v>27</v>
      </c>
      <c r="D77" s="71">
        <v>104.6</v>
      </c>
      <c r="E77" s="88">
        <v>97.80000000000001</v>
      </c>
      <c r="F77" s="73" t="str">
        <f t="shared" si="5"/>
        <v>15:09 - 15:25</v>
      </c>
      <c r="G77" s="73">
        <f t="shared" si="6"/>
        <v>0.63125</v>
      </c>
      <c r="H77" s="73">
        <f t="shared" si="7"/>
        <v>0.6423611111111112</v>
      </c>
      <c r="I77" s="74" t="str">
        <f t="shared" si="8"/>
        <v>2:29</v>
      </c>
      <c r="J77" s="75" t="str">
        <f t="shared" si="9"/>
        <v>2:45</v>
      </c>
    </row>
    <row r="78" spans="1:10" ht="12.75">
      <c r="A78" s="138"/>
      <c r="B78" s="135" t="s">
        <v>24</v>
      </c>
      <c r="C78" s="137" t="s">
        <v>27</v>
      </c>
      <c r="D78" s="71">
        <v>107.2</v>
      </c>
      <c r="E78" s="88">
        <v>95.2</v>
      </c>
      <c r="F78" s="73" t="str">
        <f t="shared" si="5"/>
        <v>15:13 - 15:29</v>
      </c>
      <c r="G78" s="73">
        <f t="shared" si="6"/>
        <v>0.6340277777777777</v>
      </c>
      <c r="H78" s="73">
        <f t="shared" si="7"/>
        <v>0.6451388888888889</v>
      </c>
      <c r="I78" s="74" t="str">
        <f t="shared" si="8"/>
        <v>2:33</v>
      </c>
      <c r="J78" s="75" t="str">
        <f t="shared" si="9"/>
        <v>2:49</v>
      </c>
    </row>
    <row r="79" spans="1:10" ht="12.75">
      <c r="A79" s="75"/>
      <c r="B79" s="135"/>
      <c r="C79" s="115" t="s">
        <v>88</v>
      </c>
      <c r="D79" s="116">
        <v>109.5</v>
      </c>
      <c r="E79" s="88">
        <v>92.9</v>
      </c>
      <c r="F79" s="73" t="str">
        <f t="shared" si="5"/>
        <v>15:16 - 15:32</v>
      </c>
      <c r="G79" s="73">
        <f t="shared" si="6"/>
        <v>0.6361111111111111</v>
      </c>
      <c r="H79" s="73">
        <f t="shared" si="7"/>
        <v>0.6472222222222223</v>
      </c>
      <c r="I79" s="74" t="str">
        <f t="shared" si="8"/>
        <v>2:36</v>
      </c>
      <c r="J79" s="75" t="str">
        <f t="shared" si="9"/>
        <v>2:52</v>
      </c>
    </row>
    <row r="80" spans="1:10" ht="12.75">
      <c r="A80" s="103"/>
      <c r="B80" s="139"/>
      <c r="C80" s="70" t="s">
        <v>89</v>
      </c>
      <c r="D80" s="71">
        <v>115</v>
      </c>
      <c r="E80" s="88">
        <v>87.4</v>
      </c>
      <c r="F80" s="72" t="str">
        <f t="shared" si="5"/>
        <v>15:24 - 15:41</v>
      </c>
      <c r="G80" s="73">
        <f t="shared" si="6"/>
        <v>0.6416666666666667</v>
      </c>
      <c r="H80" s="73">
        <f t="shared" si="7"/>
        <v>0.6534722222222222</v>
      </c>
      <c r="I80" s="74" t="str">
        <f t="shared" si="8"/>
        <v>2:44</v>
      </c>
      <c r="J80" s="75" t="str">
        <f t="shared" si="9"/>
        <v>3:01</v>
      </c>
    </row>
    <row r="81" spans="1:10" ht="12.75">
      <c r="A81" s="140"/>
      <c r="B81" s="131"/>
      <c r="C81" s="70" t="s">
        <v>90</v>
      </c>
      <c r="D81" s="88">
        <v>115.1</v>
      </c>
      <c r="E81" s="88">
        <v>87.30000000000001</v>
      </c>
      <c r="F81" s="72" t="str">
        <f t="shared" si="5"/>
        <v>15:24 - 15:41</v>
      </c>
      <c r="G81" s="73">
        <f t="shared" si="6"/>
        <v>0.6416666666666667</v>
      </c>
      <c r="H81" s="73">
        <f t="shared" si="7"/>
        <v>0.6534722222222222</v>
      </c>
      <c r="I81" s="74" t="str">
        <f t="shared" si="8"/>
        <v>2:44</v>
      </c>
      <c r="J81" s="75" t="str">
        <f t="shared" si="9"/>
        <v>3:01</v>
      </c>
    </row>
    <row r="82" spans="1:10" ht="12.75">
      <c r="A82" s="89"/>
      <c r="B82" s="131" t="s">
        <v>29</v>
      </c>
      <c r="C82" s="141" t="s">
        <v>91</v>
      </c>
      <c r="D82" s="88">
        <v>115.6</v>
      </c>
      <c r="E82" s="133">
        <v>86.80000000000001</v>
      </c>
      <c r="F82" s="72" t="str">
        <f t="shared" si="5"/>
        <v>15:25 - 15:42</v>
      </c>
      <c r="G82" s="73">
        <f t="shared" si="6"/>
        <v>0.6423611111111112</v>
      </c>
      <c r="H82" s="73">
        <f t="shared" si="7"/>
        <v>0.6541666666666667</v>
      </c>
      <c r="I82" s="74" t="str">
        <f t="shared" si="8"/>
        <v>2:45</v>
      </c>
      <c r="J82" s="75" t="str">
        <f t="shared" si="9"/>
        <v>3:02</v>
      </c>
    </row>
    <row r="83" spans="1:10" ht="12.75">
      <c r="A83" s="89"/>
      <c r="B83" s="131"/>
      <c r="C83" s="70" t="s">
        <v>92</v>
      </c>
      <c r="D83" s="88">
        <v>116.7</v>
      </c>
      <c r="E83" s="87">
        <v>85.7</v>
      </c>
      <c r="F83" s="72" t="str">
        <f t="shared" si="5"/>
        <v>15:26 - 15:44</v>
      </c>
      <c r="G83" s="73">
        <f t="shared" si="6"/>
        <v>0.6430555555555556</v>
      </c>
      <c r="H83" s="73">
        <f t="shared" si="7"/>
        <v>0.6555555555555556</v>
      </c>
      <c r="I83" s="74" t="str">
        <f t="shared" si="8"/>
        <v>2:46</v>
      </c>
      <c r="J83" s="75" t="str">
        <f t="shared" si="9"/>
        <v>3:04</v>
      </c>
    </row>
    <row r="84" spans="1:10" ht="12.75">
      <c r="A84" s="142"/>
      <c r="B84" s="118" t="s">
        <v>24</v>
      </c>
      <c r="C84" s="137" t="s">
        <v>27</v>
      </c>
      <c r="D84" s="88">
        <v>116.8</v>
      </c>
      <c r="E84" s="88">
        <v>85.6</v>
      </c>
      <c r="F84" s="72" t="str">
        <f t="shared" si="5"/>
        <v>15:26 - 15:44</v>
      </c>
      <c r="G84" s="73">
        <f t="shared" si="6"/>
        <v>0.6430555555555556</v>
      </c>
      <c r="H84" s="73">
        <f t="shared" si="7"/>
        <v>0.6555555555555556</v>
      </c>
      <c r="I84" s="74" t="str">
        <f t="shared" si="8"/>
        <v>2:46</v>
      </c>
      <c r="J84" s="75" t="str">
        <f t="shared" si="9"/>
        <v>3:04</v>
      </c>
    </row>
    <row r="85" spans="1:10" ht="12.75">
      <c r="A85" s="102"/>
      <c r="B85" s="123"/>
      <c r="C85" s="70" t="s">
        <v>93</v>
      </c>
      <c r="D85" s="143">
        <v>117.4</v>
      </c>
      <c r="E85" s="88">
        <v>85</v>
      </c>
      <c r="F85" s="72" t="str">
        <f t="shared" si="5"/>
        <v>15:27 - 15:45</v>
      </c>
      <c r="G85" s="73">
        <f t="shared" si="6"/>
        <v>0.64375</v>
      </c>
      <c r="H85" s="73">
        <f t="shared" si="7"/>
        <v>0.65625</v>
      </c>
      <c r="I85" s="74" t="str">
        <f t="shared" si="8"/>
        <v>2:47</v>
      </c>
      <c r="J85" s="75" t="str">
        <f t="shared" si="9"/>
        <v>3:05</v>
      </c>
    </row>
    <row r="86" spans="1:10" ht="12.75">
      <c r="A86" s="142"/>
      <c r="B86" s="118"/>
      <c r="C86" s="141" t="s">
        <v>94</v>
      </c>
      <c r="D86" s="88">
        <v>119.5</v>
      </c>
      <c r="E86" s="88">
        <v>82.9</v>
      </c>
      <c r="F86" s="72" t="str">
        <f aca="true" t="shared" si="10" ref="F86:F117">TEXT(G86,"h:mm")&amp;" - "&amp;TEXT(H86,"h:mm")</f>
        <v>15:30 - 15:48</v>
      </c>
      <c r="G86" s="73">
        <f aca="true" t="shared" si="11" ref="G86:G117">$C$7+I86</f>
        <v>0.6458333333333334</v>
      </c>
      <c r="H86" s="73">
        <f aca="true" t="shared" si="12" ref="H86:H117">$C$7+J86</f>
        <v>0.6583333333333333</v>
      </c>
      <c r="I86" s="74" t="str">
        <f aca="true" t="shared" si="13" ref="I86:I117">TEXT(D86/$C$10/24,"h:mm")</f>
        <v>2:50</v>
      </c>
      <c r="J86" s="75" t="str">
        <f aca="true" t="shared" si="14" ref="J86:J117">TEXT(D86/$C$11/24,"h:mm")</f>
        <v>3:08</v>
      </c>
    </row>
    <row r="87" spans="1:10" ht="14.25" customHeight="1">
      <c r="A87" s="142"/>
      <c r="B87" s="118" t="s">
        <v>29</v>
      </c>
      <c r="C87" s="137" t="s">
        <v>27</v>
      </c>
      <c r="D87" s="88">
        <v>119.8</v>
      </c>
      <c r="E87" s="88">
        <v>82.6</v>
      </c>
      <c r="F87" s="72" t="str">
        <f t="shared" si="10"/>
        <v>15:31 - 15:49</v>
      </c>
      <c r="G87" s="73">
        <f t="shared" si="11"/>
        <v>0.6465277777777778</v>
      </c>
      <c r="H87" s="73">
        <f t="shared" si="12"/>
        <v>0.6590277777777778</v>
      </c>
      <c r="I87" s="74" t="str">
        <f t="shared" si="13"/>
        <v>2:51</v>
      </c>
      <c r="J87" s="75" t="str">
        <f t="shared" si="14"/>
        <v>3:09</v>
      </c>
    </row>
    <row r="88" spans="1:10" ht="12.75">
      <c r="A88" s="127" t="s">
        <v>51</v>
      </c>
      <c r="B88" s="128" t="s">
        <v>95</v>
      </c>
      <c r="C88" s="141" t="s">
        <v>94</v>
      </c>
      <c r="D88" s="88">
        <v>120.1</v>
      </c>
      <c r="E88" s="88">
        <v>82.30000000000001</v>
      </c>
      <c r="F88" s="72" t="str">
        <f t="shared" si="10"/>
        <v>15:31 - 15:49</v>
      </c>
      <c r="G88" s="73">
        <f t="shared" si="11"/>
        <v>0.6465277777777778</v>
      </c>
      <c r="H88" s="73">
        <f t="shared" si="12"/>
        <v>0.6590277777777778</v>
      </c>
      <c r="I88" s="74" t="str">
        <f t="shared" si="13"/>
        <v>2:51</v>
      </c>
      <c r="J88" s="75" t="str">
        <f t="shared" si="14"/>
        <v>3:09</v>
      </c>
    </row>
    <row r="89" spans="1:10" ht="12.75">
      <c r="A89" s="142"/>
      <c r="B89" s="118"/>
      <c r="C89" s="141" t="s">
        <v>96</v>
      </c>
      <c r="D89" s="88">
        <v>121.1</v>
      </c>
      <c r="E89" s="88">
        <v>81.30000000000001</v>
      </c>
      <c r="F89" s="72" t="str">
        <f t="shared" si="10"/>
        <v>15:33 - 15:51</v>
      </c>
      <c r="G89" s="73">
        <f t="shared" si="11"/>
        <v>0.6479166666666667</v>
      </c>
      <c r="H89" s="73">
        <f t="shared" si="12"/>
        <v>0.6604166666666667</v>
      </c>
      <c r="I89" s="74" t="str">
        <f t="shared" si="13"/>
        <v>2:53</v>
      </c>
      <c r="J89" s="75" t="str">
        <f t="shared" si="14"/>
        <v>3:11</v>
      </c>
    </row>
    <row r="90" spans="1:10" ht="12.75">
      <c r="A90" s="144"/>
      <c r="B90" s="118" t="s">
        <v>24</v>
      </c>
      <c r="C90" s="137" t="s">
        <v>27</v>
      </c>
      <c r="D90" s="88">
        <v>122</v>
      </c>
      <c r="E90" s="88">
        <v>80.4</v>
      </c>
      <c r="F90" s="72" t="str">
        <f t="shared" si="10"/>
        <v>15:34 - 15:52</v>
      </c>
      <c r="G90" s="73">
        <f t="shared" si="11"/>
        <v>0.6486111111111111</v>
      </c>
      <c r="H90" s="73">
        <f t="shared" si="12"/>
        <v>0.6611111111111111</v>
      </c>
      <c r="I90" s="74" t="str">
        <f t="shared" si="13"/>
        <v>2:54</v>
      </c>
      <c r="J90" s="75" t="str">
        <f t="shared" si="14"/>
        <v>3:12</v>
      </c>
    </row>
    <row r="91" spans="1:10" ht="12.75">
      <c r="A91" s="144"/>
      <c r="B91" s="118" t="s">
        <v>97</v>
      </c>
      <c r="C91" s="137" t="s">
        <v>27</v>
      </c>
      <c r="D91" s="88">
        <v>124.9</v>
      </c>
      <c r="E91" s="88">
        <v>77.5</v>
      </c>
      <c r="F91" s="72" t="str">
        <f t="shared" si="10"/>
        <v>15:38 - 15:57</v>
      </c>
      <c r="G91" s="73">
        <f t="shared" si="11"/>
        <v>0.6513888888888889</v>
      </c>
      <c r="H91" s="73">
        <f t="shared" si="12"/>
        <v>0.6645833333333333</v>
      </c>
      <c r="I91" s="74" t="str">
        <f t="shared" si="13"/>
        <v>2:58</v>
      </c>
      <c r="J91" s="75" t="str">
        <f t="shared" si="14"/>
        <v>3:17</v>
      </c>
    </row>
    <row r="92" spans="1:10" ht="12.75">
      <c r="A92" s="144"/>
      <c r="B92" s="118"/>
      <c r="C92" s="137" t="s">
        <v>98</v>
      </c>
      <c r="D92" s="88">
        <v>125.6</v>
      </c>
      <c r="E92" s="88">
        <v>76.80000000000001</v>
      </c>
      <c r="F92" s="72" t="str">
        <f t="shared" si="10"/>
        <v>15:39 - 15:58</v>
      </c>
      <c r="G92" s="73">
        <f t="shared" si="11"/>
        <v>0.6520833333333333</v>
      </c>
      <c r="H92" s="73">
        <f t="shared" si="12"/>
        <v>0.6652777777777777</v>
      </c>
      <c r="I92" s="74" t="str">
        <f t="shared" si="13"/>
        <v>2:59</v>
      </c>
      <c r="J92" s="75" t="str">
        <f t="shared" si="14"/>
        <v>3:18</v>
      </c>
    </row>
    <row r="93" spans="1:10" ht="12.75">
      <c r="A93" s="144"/>
      <c r="B93" s="118" t="s">
        <v>24</v>
      </c>
      <c r="C93" s="137" t="s">
        <v>27</v>
      </c>
      <c r="D93" s="88">
        <v>127.1</v>
      </c>
      <c r="E93" s="88">
        <v>75.30000000000001</v>
      </c>
      <c r="F93" s="72" t="str">
        <f t="shared" si="10"/>
        <v>15:41 - 16:00</v>
      </c>
      <c r="G93" s="73">
        <f t="shared" si="11"/>
        <v>0.6534722222222222</v>
      </c>
      <c r="H93" s="73">
        <f t="shared" si="12"/>
        <v>0.6666666666666667</v>
      </c>
      <c r="I93" s="74" t="str">
        <f t="shared" si="13"/>
        <v>3:01</v>
      </c>
      <c r="J93" s="75" t="str">
        <f t="shared" si="14"/>
        <v>3:20</v>
      </c>
    </row>
    <row r="94" spans="1:10" ht="12.75">
      <c r="A94" s="89"/>
      <c r="B94" s="118"/>
      <c r="C94" s="141" t="s">
        <v>99</v>
      </c>
      <c r="D94" s="88">
        <v>129.5</v>
      </c>
      <c r="E94" s="88">
        <v>72.9</v>
      </c>
      <c r="F94" s="72" t="str">
        <f t="shared" si="10"/>
        <v>15:45 - 16:04</v>
      </c>
      <c r="G94" s="73">
        <f t="shared" si="11"/>
        <v>0.65625</v>
      </c>
      <c r="H94" s="73">
        <f t="shared" si="12"/>
        <v>0.6694444444444445</v>
      </c>
      <c r="I94" s="74" t="str">
        <f t="shared" si="13"/>
        <v>3:05</v>
      </c>
      <c r="J94" s="75" t="str">
        <f t="shared" si="14"/>
        <v>3:24</v>
      </c>
    </row>
    <row r="95" spans="1:10" ht="12.75">
      <c r="A95" s="102"/>
      <c r="B95" s="118"/>
      <c r="C95" s="141" t="s">
        <v>100</v>
      </c>
      <c r="D95" s="145">
        <v>134.6</v>
      </c>
      <c r="E95" s="88">
        <v>67.80000000000001</v>
      </c>
      <c r="F95" s="72" t="str">
        <f t="shared" si="10"/>
        <v>15:52 - 16:12</v>
      </c>
      <c r="G95" s="73">
        <f t="shared" si="11"/>
        <v>0.6611111111111111</v>
      </c>
      <c r="H95" s="73">
        <f t="shared" si="12"/>
        <v>0.675</v>
      </c>
      <c r="I95" s="74" t="str">
        <f t="shared" si="13"/>
        <v>3:12</v>
      </c>
      <c r="J95" s="75" t="str">
        <f t="shared" si="14"/>
        <v>3:32</v>
      </c>
    </row>
    <row r="96" spans="1:10" ht="12.75">
      <c r="A96" s="102"/>
      <c r="B96" s="118" t="s">
        <v>75</v>
      </c>
      <c r="C96" s="141"/>
      <c r="D96" s="145">
        <v>134.6</v>
      </c>
      <c r="E96" s="88">
        <v>67.80000000000001</v>
      </c>
      <c r="F96" s="72" t="str">
        <f t="shared" si="10"/>
        <v>15:52 - 16:12</v>
      </c>
      <c r="G96" s="73">
        <f t="shared" si="11"/>
        <v>0.6611111111111111</v>
      </c>
      <c r="H96" s="73">
        <f t="shared" si="12"/>
        <v>0.675</v>
      </c>
      <c r="I96" s="74" t="str">
        <f t="shared" si="13"/>
        <v>3:12</v>
      </c>
      <c r="J96" s="75" t="str">
        <f t="shared" si="14"/>
        <v>3:32</v>
      </c>
    </row>
    <row r="97" spans="1:10" ht="12.75">
      <c r="A97" s="89"/>
      <c r="B97" s="118"/>
      <c r="C97" s="141" t="s">
        <v>101</v>
      </c>
      <c r="D97" s="145">
        <v>137.6</v>
      </c>
      <c r="E97" s="88">
        <v>64.80000000000001</v>
      </c>
      <c r="F97" s="72" t="str">
        <f t="shared" si="10"/>
        <v>15:56 - 16:17</v>
      </c>
      <c r="G97" s="73">
        <f t="shared" si="11"/>
        <v>0.6638888888888889</v>
      </c>
      <c r="H97" s="73">
        <f t="shared" si="12"/>
        <v>0.6784722222222223</v>
      </c>
      <c r="I97" s="74" t="str">
        <f t="shared" si="13"/>
        <v>3:16</v>
      </c>
      <c r="J97" s="75" t="str">
        <f t="shared" si="14"/>
        <v>3:37</v>
      </c>
    </row>
    <row r="98" spans="1:10" ht="12.75">
      <c r="A98" s="146"/>
      <c r="B98" s="147"/>
      <c r="C98" s="141" t="s">
        <v>102</v>
      </c>
      <c r="D98" s="88">
        <v>141.4</v>
      </c>
      <c r="E98" s="133">
        <v>61</v>
      </c>
      <c r="F98" s="72" t="str">
        <f t="shared" si="10"/>
        <v>16:02 - 16:23</v>
      </c>
      <c r="G98" s="73">
        <f t="shared" si="11"/>
        <v>0.6680555555555556</v>
      </c>
      <c r="H98" s="73">
        <f t="shared" si="12"/>
        <v>0.6826388888888889</v>
      </c>
      <c r="I98" s="74" t="str">
        <f t="shared" si="13"/>
        <v>3:22</v>
      </c>
      <c r="J98" s="75" t="str">
        <f t="shared" si="14"/>
        <v>3:43</v>
      </c>
    </row>
    <row r="99" spans="1:10" ht="12.75">
      <c r="A99" s="89"/>
      <c r="B99" s="148" t="s">
        <v>22</v>
      </c>
      <c r="C99" s="70" t="s">
        <v>23</v>
      </c>
      <c r="D99" s="133">
        <v>141.9</v>
      </c>
      <c r="E99" s="87">
        <v>60.5</v>
      </c>
      <c r="F99" s="72" t="str">
        <f t="shared" si="10"/>
        <v>16:02 - 16:24</v>
      </c>
      <c r="G99" s="73">
        <f t="shared" si="11"/>
        <v>0.6680555555555556</v>
      </c>
      <c r="H99" s="73">
        <f t="shared" si="12"/>
        <v>0.6833333333333333</v>
      </c>
      <c r="I99" s="74" t="str">
        <f t="shared" si="13"/>
        <v>3:22</v>
      </c>
      <c r="J99" s="75" t="str">
        <f t="shared" si="14"/>
        <v>3:44</v>
      </c>
    </row>
    <row r="100" spans="1:10" ht="12.75">
      <c r="A100" s="89"/>
      <c r="B100" s="149"/>
      <c r="C100" s="91" t="s">
        <v>103</v>
      </c>
      <c r="D100" s="88">
        <v>142</v>
      </c>
      <c r="E100" s="88">
        <v>60.400000000000006</v>
      </c>
      <c r="F100" s="72" t="str">
        <f t="shared" si="10"/>
        <v>16:02 - 16:24</v>
      </c>
      <c r="G100" s="73">
        <f t="shared" si="11"/>
        <v>0.6680555555555556</v>
      </c>
      <c r="H100" s="73">
        <f t="shared" si="12"/>
        <v>0.6833333333333333</v>
      </c>
      <c r="I100" s="74" t="str">
        <f t="shared" si="13"/>
        <v>3:22</v>
      </c>
      <c r="J100" s="75" t="str">
        <f t="shared" si="14"/>
        <v>3:44</v>
      </c>
    </row>
    <row r="101" spans="1:10" ht="12.75">
      <c r="A101" s="150" t="s">
        <v>104</v>
      </c>
      <c r="B101" s="151"/>
      <c r="C101" s="91" t="s">
        <v>105</v>
      </c>
      <c r="D101" s="88">
        <v>142.5</v>
      </c>
      <c r="E101" s="145">
        <v>59.900000000000006</v>
      </c>
      <c r="F101" s="72" t="str">
        <f t="shared" si="10"/>
        <v>16:03 - 16:25</v>
      </c>
      <c r="G101" s="73">
        <f t="shared" si="11"/>
        <v>0.66875</v>
      </c>
      <c r="H101" s="73">
        <f t="shared" si="12"/>
        <v>0.6840277777777778</v>
      </c>
      <c r="I101" s="74" t="str">
        <f t="shared" si="13"/>
        <v>3:23</v>
      </c>
      <c r="J101" s="75" t="str">
        <f t="shared" si="14"/>
        <v>3:45</v>
      </c>
    </row>
    <row r="102" spans="1:10" ht="12.75">
      <c r="A102" s="89"/>
      <c r="B102" s="131" t="s">
        <v>24</v>
      </c>
      <c r="C102" s="70" t="s">
        <v>23</v>
      </c>
      <c r="D102" s="88">
        <v>143.1</v>
      </c>
      <c r="E102" s="88">
        <v>59.30000000000001</v>
      </c>
      <c r="F102" s="72" t="str">
        <f t="shared" si="10"/>
        <v>16:04 - 16:25</v>
      </c>
      <c r="G102" s="73">
        <f t="shared" si="11"/>
        <v>0.6694444444444445</v>
      </c>
      <c r="H102" s="73">
        <f t="shared" si="12"/>
        <v>0.6840277777777778</v>
      </c>
      <c r="I102" s="74" t="str">
        <f t="shared" si="13"/>
        <v>3:24</v>
      </c>
      <c r="J102" s="75" t="str">
        <f t="shared" si="14"/>
        <v>3:45</v>
      </c>
    </row>
    <row r="103" spans="1:10" ht="12.75">
      <c r="A103" s="89"/>
      <c r="B103" s="131"/>
      <c r="C103" s="141" t="s">
        <v>106</v>
      </c>
      <c r="D103" s="88">
        <v>143.2</v>
      </c>
      <c r="E103" s="88">
        <v>59.20000000000002</v>
      </c>
      <c r="F103" s="72" t="str">
        <f t="shared" si="10"/>
        <v>16:04 - 16:26</v>
      </c>
      <c r="G103" s="73">
        <f t="shared" si="11"/>
        <v>0.6694444444444445</v>
      </c>
      <c r="H103" s="73">
        <f t="shared" si="12"/>
        <v>0.6847222222222222</v>
      </c>
      <c r="I103" s="74" t="str">
        <f t="shared" si="13"/>
        <v>3:24</v>
      </c>
      <c r="J103" s="75" t="str">
        <f t="shared" si="14"/>
        <v>3:46</v>
      </c>
    </row>
    <row r="104" spans="1:10" ht="12.75">
      <c r="A104" s="89"/>
      <c r="B104" s="152" t="s">
        <v>22</v>
      </c>
      <c r="C104" s="70" t="s">
        <v>23</v>
      </c>
      <c r="D104" s="88">
        <v>143.29999999999998</v>
      </c>
      <c r="E104" s="88">
        <v>59.10000000000002</v>
      </c>
      <c r="F104" s="72" t="str">
        <f t="shared" si="10"/>
        <v>16:04 - 16:26</v>
      </c>
      <c r="G104" s="73">
        <f t="shared" si="11"/>
        <v>0.6694444444444445</v>
      </c>
      <c r="H104" s="73">
        <f t="shared" si="12"/>
        <v>0.6847222222222222</v>
      </c>
      <c r="I104" s="74" t="str">
        <f t="shared" si="13"/>
        <v>3:24</v>
      </c>
      <c r="J104" s="75" t="str">
        <f t="shared" si="14"/>
        <v>3:46</v>
      </c>
    </row>
    <row r="105" spans="1:10" ht="12.75">
      <c r="A105" s="89"/>
      <c r="B105" s="131"/>
      <c r="C105" s="141" t="s">
        <v>107</v>
      </c>
      <c r="D105" s="88">
        <v>143.4</v>
      </c>
      <c r="E105" s="88">
        <v>59</v>
      </c>
      <c r="F105" s="72" t="str">
        <f t="shared" si="10"/>
        <v>16:04 - 16:26</v>
      </c>
      <c r="G105" s="73">
        <f t="shared" si="11"/>
        <v>0.6694444444444445</v>
      </c>
      <c r="H105" s="73">
        <f t="shared" si="12"/>
        <v>0.6847222222222222</v>
      </c>
      <c r="I105" s="74" t="str">
        <f t="shared" si="13"/>
        <v>3:24</v>
      </c>
      <c r="J105" s="75" t="str">
        <f t="shared" si="14"/>
        <v>3:46</v>
      </c>
    </row>
    <row r="106" spans="1:10" ht="12.75">
      <c r="A106" s="89"/>
      <c r="B106" s="153" t="s">
        <v>22</v>
      </c>
      <c r="C106" s="141" t="s">
        <v>108</v>
      </c>
      <c r="D106" s="88">
        <v>143.6</v>
      </c>
      <c r="E106" s="88">
        <v>58.80000000000001</v>
      </c>
      <c r="F106" s="72" t="str">
        <f t="shared" si="10"/>
        <v>16:05 - 16:26</v>
      </c>
      <c r="G106" s="73">
        <f t="shared" si="11"/>
        <v>0.6701388888888888</v>
      </c>
      <c r="H106" s="73">
        <f t="shared" si="12"/>
        <v>0.6847222222222222</v>
      </c>
      <c r="I106" s="74" t="str">
        <f t="shared" si="13"/>
        <v>3:25</v>
      </c>
      <c r="J106" s="75" t="str">
        <f t="shared" si="14"/>
        <v>3:46</v>
      </c>
    </row>
    <row r="107" spans="1:10" ht="12.75">
      <c r="A107" s="154"/>
      <c r="B107" s="155" t="s">
        <v>24</v>
      </c>
      <c r="C107" s="93" t="s">
        <v>27</v>
      </c>
      <c r="D107" s="88">
        <v>144.2</v>
      </c>
      <c r="E107" s="88">
        <v>58.20000000000002</v>
      </c>
      <c r="F107" s="72" t="str">
        <f t="shared" si="10"/>
        <v>16:06 - 16:27</v>
      </c>
      <c r="G107" s="73">
        <f t="shared" si="11"/>
        <v>0.6708333333333334</v>
      </c>
      <c r="H107" s="73">
        <f t="shared" si="12"/>
        <v>0.6854166666666667</v>
      </c>
      <c r="I107" s="74" t="str">
        <f t="shared" si="13"/>
        <v>3:26</v>
      </c>
      <c r="J107" s="75" t="str">
        <f t="shared" si="14"/>
        <v>3:47</v>
      </c>
    </row>
    <row r="108" spans="1:10" ht="12.75">
      <c r="A108" s="89"/>
      <c r="B108" s="156"/>
      <c r="C108" s="141" t="s">
        <v>109</v>
      </c>
      <c r="D108" s="88">
        <v>145.5</v>
      </c>
      <c r="E108" s="88">
        <v>56.900000000000006</v>
      </c>
      <c r="F108" s="72" t="str">
        <f t="shared" si="10"/>
        <v>16:07 - 16:29</v>
      </c>
      <c r="G108" s="73">
        <f t="shared" si="11"/>
        <v>0.6715277777777778</v>
      </c>
      <c r="H108" s="73">
        <f t="shared" si="12"/>
        <v>0.6868055555555556</v>
      </c>
      <c r="I108" s="74" t="str">
        <f t="shared" si="13"/>
        <v>3:27</v>
      </c>
      <c r="J108" s="75" t="str">
        <f t="shared" si="14"/>
        <v>3:49</v>
      </c>
    </row>
    <row r="109" spans="1:10" ht="12.75">
      <c r="A109" s="89"/>
      <c r="B109" s="157" t="s">
        <v>29</v>
      </c>
      <c r="C109" s="93" t="s">
        <v>27</v>
      </c>
      <c r="D109" s="88">
        <v>146.2</v>
      </c>
      <c r="E109" s="88">
        <v>56.20000000000002</v>
      </c>
      <c r="F109" s="72" t="str">
        <f t="shared" si="10"/>
        <v>16:08 - 16:30</v>
      </c>
      <c r="G109" s="73">
        <f t="shared" si="11"/>
        <v>0.6722222222222223</v>
      </c>
      <c r="H109" s="73">
        <f t="shared" si="12"/>
        <v>0.6875</v>
      </c>
      <c r="I109" s="74" t="str">
        <f t="shared" si="13"/>
        <v>3:28</v>
      </c>
      <c r="J109" s="75" t="str">
        <f t="shared" si="14"/>
        <v>3:50</v>
      </c>
    </row>
    <row r="110" spans="1:10" ht="12.75">
      <c r="A110" s="154"/>
      <c r="B110" s="158" t="s">
        <v>24</v>
      </c>
      <c r="C110" s="93" t="s">
        <v>27</v>
      </c>
      <c r="D110" s="87">
        <v>147.1</v>
      </c>
      <c r="E110" s="88">
        <v>55.30000000000001</v>
      </c>
      <c r="F110" s="72" t="str">
        <f t="shared" si="10"/>
        <v>16:10 - 16:32</v>
      </c>
      <c r="G110" s="73">
        <f t="shared" si="11"/>
        <v>0.6736111111111112</v>
      </c>
      <c r="H110" s="73">
        <f t="shared" si="12"/>
        <v>0.6888888888888889</v>
      </c>
      <c r="I110" s="74" t="str">
        <f t="shared" si="13"/>
        <v>3:30</v>
      </c>
      <c r="J110" s="75" t="str">
        <f t="shared" si="14"/>
        <v>3:52</v>
      </c>
    </row>
    <row r="111" spans="1:10" ht="12.75">
      <c r="A111" s="89"/>
      <c r="B111" s="159"/>
      <c r="C111" s="141" t="s">
        <v>110</v>
      </c>
      <c r="D111" s="87">
        <v>149.2</v>
      </c>
      <c r="E111" s="88">
        <v>53.20000000000002</v>
      </c>
      <c r="F111" s="72" t="str">
        <f t="shared" si="10"/>
        <v>16:13 - 16:35</v>
      </c>
      <c r="G111" s="73">
        <f t="shared" si="11"/>
        <v>0.6756944444444445</v>
      </c>
      <c r="H111" s="73">
        <f t="shared" si="12"/>
        <v>0.6909722222222222</v>
      </c>
      <c r="I111" s="74" t="str">
        <f t="shared" si="13"/>
        <v>3:33</v>
      </c>
      <c r="J111" s="75" t="str">
        <f t="shared" si="14"/>
        <v>3:55</v>
      </c>
    </row>
    <row r="112" spans="1:10" ht="12.75">
      <c r="A112" s="160"/>
      <c r="B112" s="161" t="s">
        <v>24</v>
      </c>
      <c r="C112" s="93" t="s">
        <v>27</v>
      </c>
      <c r="D112" s="87">
        <v>149.5</v>
      </c>
      <c r="E112" s="88">
        <v>52.900000000000006</v>
      </c>
      <c r="F112" s="72" t="str">
        <f t="shared" si="10"/>
        <v>16:13 - 16:36</v>
      </c>
      <c r="G112" s="73">
        <f t="shared" si="11"/>
        <v>0.6756944444444445</v>
      </c>
      <c r="H112" s="73">
        <f t="shared" si="12"/>
        <v>0.6916666666666667</v>
      </c>
      <c r="I112" s="74" t="str">
        <f t="shared" si="13"/>
        <v>3:33</v>
      </c>
      <c r="J112" s="75" t="str">
        <f t="shared" si="14"/>
        <v>3:56</v>
      </c>
    </row>
    <row r="113" spans="1:10" ht="12.75">
      <c r="A113" s="162"/>
      <c r="B113" s="161" t="s">
        <v>29</v>
      </c>
      <c r="C113" s="93" t="s">
        <v>27</v>
      </c>
      <c r="D113" s="163">
        <v>152.1</v>
      </c>
      <c r="E113" s="88">
        <v>50.30000000000001</v>
      </c>
      <c r="F113" s="72" t="str">
        <f t="shared" si="10"/>
        <v>16:17 - 16:40</v>
      </c>
      <c r="G113" s="73">
        <f t="shared" si="11"/>
        <v>0.6784722222222223</v>
      </c>
      <c r="H113" s="73">
        <f t="shared" si="12"/>
        <v>0.6944444444444444</v>
      </c>
      <c r="I113" s="74" t="str">
        <f t="shared" si="13"/>
        <v>3:37</v>
      </c>
      <c r="J113" s="75" t="str">
        <f t="shared" si="14"/>
        <v>4:00</v>
      </c>
    </row>
    <row r="114" spans="1:10" ht="14.25" customHeight="1">
      <c r="A114" s="154"/>
      <c r="B114" s="155"/>
      <c r="C114" s="164" t="s">
        <v>111</v>
      </c>
      <c r="D114" s="87">
        <v>154.2</v>
      </c>
      <c r="E114" s="88">
        <v>48.20000000000002</v>
      </c>
      <c r="F114" s="72" t="str">
        <f t="shared" si="10"/>
        <v>16:20 - 16:43</v>
      </c>
      <c r="G114" s="73">
        <f t="shared" si="11"/>
        <v>0.6805555555555556</v>
      </c>
      <c r="H114" s="73">
        <f t="shared" si="12"/>
        <v>0.6965277777777777</v>
      </c>
      <c r="I114" s="74" t="str">
        <f t="shared" si="13"/>
        <v>3:40</v>
      </c>
      <c r="J114" s="75" t="str">
        <f t="shared" si="14"/>
        <v>4:03</v>
      </c>
    </row>
    <row r="115" spans="1:10" ht="12.75">
      <c r="A115" s="165"/>
      <c r="B115" s="166"/>
      <c r="C115" s="167" t="s">
        <v>112</v>
      </c>
      <c r="D115" s="87">
        <v>158.6</v>
      </c>
      <c r="E115" s="88">
        <v>43.80000000000001</v>
      </c>
      <c r="F115" s="72" t="str">
        <f t="shared" si="10"/>
        <v>16:26 - 16:50</v>
      </c>
      <c r="G115" s="73">
        <f t="shared" si="11"/>
        <v>0.6847222222222222</v>
      </c>
      <c r="H115" s="73">
        <f t="shared" si="12"/>
        <v>0.701388888888889</v>
      </c>
      <c r="I115" s="74" t="str">
        <f t="shared" si="13"/>
        <v>3:46</v>
      </c>
      <c r="J115" s="75" t="str">
        <f t="shared" si="14"/>
        <v>4:10</v>
      </c>
    </row>
    <row r="116" spans="1:10" ht="12.75">
      <c r="A116" s="154"/>
      <c r="B116" s="161"/>
      <c r="C116" s="141" t="s">
        <v>113</v>
      </c>
      <c r="D116" s="88">
        <v>158.7</v>
      </c>
      <c r="E116" s="88">
        <v>43.70000000000002</v>
      </c>
      <c r="F116" s="72" t="str">
        <f t="shared" si="10"/>
        <v>16:26 - 16:50</v>
      </c>
      <c r="G116" s="73">
        <f t="shared" si="11"/>
        <v>0.6847222222222222</v>
      </c>
      <c r="H116" s="73">
        <f t="shared" si="12"/>
        <v>0.701388888888889</v>
      </c>
      <c r="I116" s="74" t="str">
        <f t="shared" si="13"/>
        <v>3:46</v>
      </c>
      <c r="J116" s="75" t="str">
        <f t="shared" si="14"/>
        <v>4:10</v>
      </c>
    </row>
    <row r="117" spans="1:10" ht="12.75">
      <c r="A117" s="154"/>
      <c r="B117" s="161" t="s">
        <v>24</v>
      </c>
      <c r="C117" s="113" t="s">
        <v>27</v>
      </c>
      <c r="D117" s="88">
        <v>162.1</v>
      </c>
      <c r="E117" s="88">
        <v>40.30000000000001</v>
      </c>
      <c r="F117" s="72" t="str">
        <f t="shared" si="10"/>
        <v>16:31 - 16:55</v>
      </c>
      <c r="G117" s="73">
        <f t="shared" si="11"/>
        <v>0.6881944444444444</v>
      </c>
      <c r="H117" s="73">
        <f t="shared" si="12"/>
        <v>0.7048611111111112</v>
      </c>
      <c r="I117" s="74" t="str">
        <f t="shared" si="13"/>
        <v>3:51</v>
      </c>
      <c r="J117" s="75" t="str">
        <f t="shared" si="14"/>
        <v>4:15</v>
      </c>
    </row>
    <row r="118" spans="1:10" ht="12.75">
      <c r="A118" s="154"/>
      <c r="B118" s="168"/>
      <c r="C118" s="141" t="s">
        <v>114</v>
      </c>
      <c r="D118" s="88">
        <v>162.2</v>
      </c>
      <c r="E118" s="88">
        <v>40.20000000000002</v>
      </c>
      <c r="F118" s="72" t="str">
        <f aca="true" t="shared" si="15" ref="F118:F149">TEXT(G118,"h:mm")&amp;" - "&amp;TEXT(H118,"h:mm")</f>
        <v>16:31 - 16:56</v>
      </c>
      <c r="G118" s="73">
        <f aca="true" t="shared" si="16" ref="G118:G144">$C$7+I118</f>
        <v>0.6881944444444444</v>
      </c>
      <c r="H118" s="73">
        <f aca="true" t="shared" si="17" ref="H118:H144">$C$7+J118</f>
        <v>0.7055555555555556</v>
      </c>
      <c r="I118" s="74" t="str">
        <f aca="true" t="shared" si="18" ref="I118:I144">TEXT(D118/$C$10/24,"h:mm")</f>
        <v>3:51</v>
      </c>
      <c r="J118" s="75" t="str">
        <f aca="true" t="shared" si="19" ref="J118:J144">TEXT(D118/$C$11/24,"h:mm")</f>
        <v>4:16</v>
      </c>
    </row>
    <row r="119" spans="1:10" ht="12.75">
      <c r="A119" s="162"/>
      <c r="B119" s="169" t="s">
        <v>29</v>
      </c>
      <c r="C119" s="141" t="s">
        <v>115</v>
      </c>
      <c r="D119" s="88">
        <v>163.1</v>
      </c>
      <c r="E119" s="88">
        <v>39.30000000000001</v>
      </c>
      <c r="F119" s="72" t="str">
        <f t="shared" si="15"/>
        <v>16:33 - 16:57</v>
      </c>
      <c r="G119" s="73">
        <f t="shared" si="16"/>
        <v>0.6895833333333333</v>
      </c>
      <c r="H119" s="73">
        <f t="shared" si="17"/>
        <v>0.70625</v>
      </c>
      <c r="I119" s="74" t="str">
        <f t="shared" si="18"/>
        <v>3:53</v>
      </c>
      <c r="J119" s="75" t="str">
        <f t="shared" si="19"/>
        <v>4:17</v>
      </c>
    </row>
    <row r="120" spans="1:10" ht="12.75">
      <c r="A120" s="89"/>
      <c r="B120" s="170" t="s">
        <v>22</v>
      </c>
      <c r="C120" s="113" t="s">
        <v>27</v>
      </c>
      <c r="D120" s="87">
        <v>164.1</v>
      </c>
      <c r="E120" s="88">
        <v>38.30000000000001</v>
      </c>
      <c r="F120" s="72" t="str">
        <f t="shared" si="15"/>
        <v>16:34 - 16:59</v>
      </c>
      <c r="G120" s="73">
        <f t="shared" si="16"/>
        <v>0.6902777777777778</v>
      </c>
      <c r="H120" s="73">
        <f t="shared" si="17"/>
        <v>0.7076388888888889</v>
      </c>
      <c r="I120" s="74" t="str">
        <f t="shared" si="18"/>
        <v>3:54</v>
      </c>
      <c r="J120" s="75" t="str">
        <f t="shared" si="19"/>
        <v>4:19</v>
      </c>
    </row>
    <row r="121" spans="1:10" ht="12.75">
      <c r="A121" s="89"/>
      <c r="B121" s="171" t="s">
        <v>22</v>
      </c>
      <c r="C121" s="141" t="s">
        <v>116</v>
      </c>
      <c r="D121" s="87">
        <v>164.8</v>
      </c>
      <c r="E121" s="88">
        <v>37.599999999999994</v>
      </c>
      <c r="F121" s="72" t="str">
        <f t="shared" si="15"/>
        <v>16:35 - 17:00</v>
      </c>
      <c r="G121" s="73">
        <f t="shared" si="16"/>
        <v>0.6909722222222222</v>
      </c>
      <c r="H121" s="73">
        <f t="shared" si="17"/>
        <v>0.7083333333333334</v>
      </c>
      <c r="I121" s="74" t="str">
        <f t="shared" si="18"/>
        <v>3:55</v>
      </c>
      <c r="J121" s="75" t="str">
        <f t="shared" si="19"/>
        <v>4:20</v>
      </c>
    </row>
    <row r="122" spans="1:10" ht="12.75">
      <c r="A122" s="172"/>
      <c r="B122" s="171" t="s">
        <v>117</v>
      </c>
      <c r="C122" s="141" t="s">
        <v>118</v>
      </c>
      <c r="D122" s="87">
        <v>165.6</v>
      </c>
      <c r="E122" s="88">
        <v>36.80000000000001</v>
      </c>
      <c r="F122" s="72" t="str">
        <f t="shared" si="15"/>
        <v>16:36 - 17:01</v>
      </c>
      <c r="G122" s="73">
        <f t="shared" si="16"/>
        <v>0.6916666666666667</v>
      </c>
      <c r="H122" s="73">
        <f t="shared" si="17"/>
        <v>0.7090277777777778</v>
      </c>
      <c r="I122" s="74" t="str">
        <f t="shared" si="18"/>
        <v>3:56</v>
      </c>
      <c r="J122" s="75" t="str">
        <f t="shared" si="19"/>
        <v>4:21</v>
      </c>
    </row>
    <row r="123" spans="1:10" ht="14.25" customHeight="1">
      <c r="A123" s="102"/>
      <c r="B123" s="173" t="s">
        <v>22</v>
      </c>
      <c r="C123" s="113" t="s">
        <v>27</v>
      </c>
      <c r="D123" s="87">
        <v>165.7</v>
      </c>
      <c r="E123" s="88">
        <v>36.70000000000002</v>
      </c>
      <c r="F123" s="72" t="str">
        <f t="shared" si="15"/>
        <v>16:36 - 17:01</v>
      </c>
      <c r="G123" s="73">
        <f t="shared" si="16"/>
        <v>0.6916666666666667</v>
      </c>
      <c r="H123" s="73">
        <f t="shared" si="17"/>
        <v>0.7090277777777778</v>
      </c>
      <c r="I123" s="74" t="str">
        <f t="shared" si="18"/>
        <v>3:56</v>
      </c>
      <c r="J123" s="75" t="str">
        <f t="shared" si="19"/>
        <v>4:21</v>
      </c>
    </row>
    <row r="124" spans="1:10" ht="14.25" customHeight="1">
      <c r="A124" s="162"/>
      <c r="B124" s="158" t="s">
        <v>29</v>
      </c>
      <c r="C124" s="164" t="s">
        <v>119</v>
      </c>
      <c r="D124" s="87">
        <v>166</v>
      </c>
      <c r="E124" s="88">
        <v>36.400000000000006</v>
      </c>
      <c r="F124" s="72" t="str">
        <f t="shared" si="15"/>
        <v>16:37 - 17:02</v>
      </c>
      <c r="G124" s="73">
        <f t="shared" si="16"/>
        <v>0.6923611111111111</v>
      </c>
      <c r="H124" s="73">
        <f t="shared" si="17"/>
        <v>0.7097222222222223</v>
      </c>
      <c r="I124" s="74" t="str">
        <f t="shared" si="18"/>
        <v>3:57</v>
      </c>
      <c r="J124" s="75" t="str">
        <f t="shared" si="19"/>
        <v>4:22</v>
      </c>
    </row>
    <row r="125" spans="1:10" ht="12.75">
      <c r="A125" s="150" t="s">
        <v>104</v>
      </c>
      <c r="B125" s="151"/>
      <c r="C125" s="164" t="s">
        <v>120</v>
      </c>
      <c r="D125" s="87">
        <v>166.3</v>
      </c>
      <c r="E125" s="88">
        <v>36.099999999999994</v>
      </c>
      <c r="F125" s="72" t="str">
        <f t="shared" si="15"/>
        <v>16:37 - 17:02</v>
      </c>
      <c r="G125" s="73">
        <f t="shared" si="16"/>
        <v>0.6923611111111111</v>
      </c>
      <c r="H125" s="73">
        <f t="shared" si="17"/>
        <v>0.7097222222222223</v>
      </c>
      <c r="I125" s="74" t="str">
        <f t="shared" si="18"/>
        <v>3:57</v>
      </c>
      <c r="J125" s="75" t="str">
        <f t="shared" si="19"/>
        <v>4:22</v>
      </c>
    </row>
    <row r="126" spans="1:10" ht="12.75" customHeight="1">
      <c r="A126" s="154"/>
      <c r="B126" s="158"/>
      <c r="C126" s="91" t="s">
        <v>121</v>
      </c>
      <c r="D126" s="133">
        <v>166.4</v>
      </c>
      <c r="E126" s="88">
        <v>36</v>
      </c>
      <c r="F126" s="72" t="str">
        <f t="shared" si="15"/>
        <v>16:37 - 17:02</v>
      </c>
      <c r="G126" s="73">
        <f t="shared" si="16"/>
        <v>0.6923611111111111</v>
      </c>
      <c r="H126" s="73">
        <f t="shared" si="17"/>
        <v>0.7097222222222223</v>
      </c>
      <c r="I126" s="74" t="str">
        <f t="shared" si="18"/>
        <v>3:57</v>
      </c>
      <c r="J126" s="75" t="str">
        <f t="shared" si="19"/>
        <v>4:22</v>
      </c>
    </row>
    <row r="127" spans="1:10" ht="15" customHeight="1">
      <c r="A127" s="89"/>
      <c r="B127" s="174" t="s">
        <v>22</v>
      </c>
      <c r="C127" s="113" t="s">
        <v>122</v>
      </c>
      <c r="D127" s="88">
        <v>166.6</v>
      </c>
      <c r="E127" s="88">
        <v>35.80000000000001</v>
      </c>
      <c r="F127" s="72" t="str">
        <f t="shared" si="15"/>
        <v>16:38 - 17:03</v>
      </c>
      <c r="G127" s="73">
        <f t="shared" si="16"/>
        <v>0.6930555555555555</v>
      </c>
      <c r="H127" s="73">
        <f t="shared" si="17"/>
        <v>0.7104166666666667</v>
      </c>
      <c r="I127" s="74" t="str">
        <f t="shared" si="18"/>
        <v>3:58</v>
      </c>
      <c r="J127" s="75" t="str">
        <f t="shared" si="19"/>
        <v>4:23</v>
      </c>
    </row>
    <row r="128" spans="1:10" ht="12.75">
      <c r="A128" s="89"/>
      <c r="B128" s="131"/>
      <c r="C128" s="141" t="s">
        <v>123</v>
      </c>
      <c r="D128" s="88">
        <v>170.7</v>
      </c>
      <c r="E128" s="88">
        <v>31.700000000000017</v>
      </c>
      <c r="F128" s="72" t="str">
        <f t="shared" si="15"/>
        <v>16:43 - 17:09</v>
      </c>
      <c r="G128" s="73">
        <f t="shared" si="16"/>
        <v>0.6965277777777777</v>
      </c>
      <c r="H128" s="73">
        <f t="shared" si="17"/>
        <v>0.7145833333333333</v>
      </c>
      <c r="I128" s="74" t="str">
        <f t="shared" si="18"/>
        <v>4:03</v>
      </c>
      <c r="J128" s="75" t="str">
        <f t="shared" si="19"/>
        <v>4:29</v>
      </c>
    </row>
    <row r="129" spans="1:10" ht="12.75">
      <c r="A129" s="89"/>
      <c r="B129" s="118" t="s">
        <v>29</v>
      </c>
      <c r="C129" s="113" t="s">
        <v>27</v>
      </c>
      <c r="D129" s="88">
        <v>170.9</v>
      </c>
      <c r="E129" s="143">
        <v>31.5</v>
      </c>
      <c r="F129" s="72" t="str">
        <f t="shared" si="15"/>
        <v>16:44 - 17:09</v>
      </c>
      <c r="G129" s="73">
        <f t="shared" si="16"/>
        <v>0.6972222222222222</v>
      </c>
      <c r="H129" s="73">
        <f t="shared" si="17"/>
        <v>0.7145833333333333</v>
      </c>
      <c r="I129" s="74" t="str">
        <f t="shared" si="18"/>
        <v>4:04</v>
      </c>
      <c r="J129" s="75" t="str">
        <f t="shared" si="19"/>
        <v>4:29</v>
      </c>
    </row>
    <row r="130" spans="1:10" ht="12.75">
      <c r="A130" s="89"/>
      <c r="B130" s="152"/>
      <c r="C130" s="91" t="s">
        <v>124</v>
      </c>
      <c r="D130" s="88">
        <v>172.5</v>
      </c>
      <c r="E130" s="88">
        <v>29.900000000000006</v>
      </c>
      <c r="F130" s="72" t="str">
        <f t="shared" si="15"/>
        <v>16:46 - 17:12</v>
      </c>
      <c r="G130" s="73">
        <f t="shared" si="16"/>
        <v>0.6986111111111111</v>
      </c>
      <c r="H130" s="73">
        <f t="shared" si="17"/>
        <v>0.7166666666666667</v>
      </c>
      <c r="I130" s="74" t="str">
        <f t="shared" si="18"/>
        <v>4:06</v>
      </c>
      <c r="J130" s="75" t="str">
        <f t="shared" si="19"/>
        <v>4:32</v>
      </c>
    </row>
    <row r="131" spans="1:10" ht="12.75">
      <c r="A131" s="89"/>
      <c r="B131" s="148" t="s">
        <v>29</v>
      </c>
      <c r="C131" s="113" t="s">
        <v>27</v>
      </c>
      <c r="D131" s="88">
        <v>175.7</v>
      </c>
      <c r="E131" s="71">
        <v>26.700000000000017</v>
      </c>
      <c r="F131" s="72" t="str">
        <f t="shared" si="15"/>
        <v>16:51 - 17:17</v>
      </c>
      <c r="G131" s="73">
        <f t="shared" si="16"/>
        <v>0.7020833333333334</v>
      </c>
      <c r="H131" s="73">
        <f t="shared" si="17"/>
        <v>0.7201388888888889</v>
      </c>
      <c r="I131" s="74" t="str">
        <f t="shared" si="18"/>
        <v>4:11</v>
      </c>
      <c r="J131" s="75" t="str">
        <f t="shared" si="19"/>
        <v>4:37</v>
      </c>
    </row>
    <row r="132" spans="1:10" ht="12.75">
      <c r="A132" s="89"/>
      <c r="B132" s="131"/>
      <c r="C132" s="141" t="s">
        <v>125</v>
      </c>
      <c r="D132" s="88">
        <v>177.4</v>
      </c>
      <c r="E132" s="116">
        <v>25</v>
      </c>
      <c r="F132" s="72" t="str">
        <f t="shared" si="15"/>
        <v>16:53 - 17:20</v>
      </c>
      <c r="G132" s="73">
        <f t="shared" si="16"/>
        <v>0.7034722222222223</v>
      </c>
      <c r="H132" s="73">
        <f t="shared" si="17"/>
        <v>0.7222222222222222</v>
      </c>
      <c r="I132" s="74" t="str">
        <f t="shared" si="18"/>
        <v>4:13</v>
      </c>
      <c r="J132" s="75" t="str">
        <f t="shared" si="19"/>
        <v>4:40</v>
      </c>
    </row>
    <row r="133" spans="1:10" ht="12.75">
      <c r="A133" s="102"/>
      <c r="B133" s="118"/>
      <c r="C133" s="141" t="s">
        <v>126</v>
      </c>
      <c r="D133" s="88">
        <v>182</v>
      </c>
      <c r="E133" s="71">
        <v>20.400000000000006</v>
      </c>
      <c r="F133" s="72" t="str">
        <f t="shared" si="15"/>
        <v>17:00 - 17:27</v>
      </c>
      <c r="G133" s="73">
        <f t="shared" si="16"/>
        <v>0.7083333333333334</v>
      </c>
      <c r="H133" s="73">
        <f t="shared" si="17"/>
        <v>0.7270833333333333</v>
      </c>
      <c r="I133" s="74" t="str">
        <f t="shared" si="18"/>
        <v>4:20</v>
      </c>
      <c r="J133" s="75" t="str">
        <f t="shared" si="19"/>
        <v>4:47</v>
      </c>
    </row>
    <row r="134" spans="1:10" ht="12.75">
      <c r="A134" s="89"/>
      <c r="B134" s="131" t="s">
        <v>22</v>
      </c>
      <c r="C134" s="141" t="s">
        <v>23</v>
      </c>
      <c r="D134" s="88">
        <v>182.2</v>
      </c>
      <c r="E134" s="94">
        <v>20.200000000000017</v>
      </c>
      <c r="F134" s="72" t="str">
        <f t="shared" si="15"/>
        <v>17:00 - 17:27</v>
      </c>
      <c r="G134" s="73">
        <f t="shared" si="16"/>
        <v>0.7083333333333334</v>
      </c>
      <c r="H134" s="73">
        <f t="shared" si="17"/>
        <v>0.7270833333333333</v>
      </c>
      <c r="I134" s="74" t="str">
        <f t="shared" si="18"/>
        <v>4:20</v>
      </c>
      <c r="J134" s="75" t="str">
        <f t="shared" si="19"/>
        <v>4:47</v>
      </c>
    </row>
    <row r="135" spans="1:10" ht="12.75">
      <c r="A135" s="89"/>
      <c r="B135" s="148"/>
      <c r="C135" s="141" t="s">
        <v>127</v>
      </c>
      <c r="D135" s="88">
        <v>182.5</v>
      </c>
      <c r="E135" s="71">
        <v>19.900000000000006</v>
      </c>
      <c r="F135" s="72" t="str">
        <f t="shared" si="15"/>
        <v>17:00 - 17:28</v>
      </c>
      <c r="G135" s="73">
        <f t="shared" si="16"/>
        <v>0.7083333333333334</v>
      </c>
      <c r="H135" s="73">
        <f t="shared" si="17"/>
        <v>0.7277777777777777</v>
      </c>
      <c r="I135" s="74" t="str">
        <f t="shared" si="18"/>
        <v>4:20</v>
      </c>
      <c r="J135" s="75" t="str">
        <f t="shared" si="19"/>
        <v>4:48</v>
      </c>
    </row>
    <row r="136" spans="1:10" ht="12.75">
      <c r="A136" s="89"/>
      <c r="B136" s="148"/>
      <c r="C136" s="113" t="s">
        <v>128</v>
      </c>
      <c r="D136" s="175">
        <v>185.8</v>
      </c>
      <c r="E136" s="71">
        <v>16.599999999999994</v>
      </c>
      <c r="F136" s="72" t="str">
        <f t="shared" si="15"/>
        <v>17:05 - 17:33</v>
      </c>
      <c r="G136" s="73">
        <f t="shared" si="16"/>
        <v>0.7118055555555556</v>
      </c>
      <c r="H136" s="73">
        <f t="shared" si="17"/>
        <v>0.73125</v>
      </c>
      <c r="I136" s="74" t="str">
        <f t="shared" si="18"/>
        <v>4:25</v>
      </c>
      <c r="J136" s="75" t="str">
        <f t="shared" si="19"/>
        <v>4:53</v>
      </c>
    </row>
    <row r="137" spans="1:10" ht="12.75">
      <c r="A137" s="89"/>
      <c r="B137" s="148"/>
      <c r="C137" s="164" t="s">
        <v>129</v>
      </c>
      <c r="D137" s="87">
        <v>189.1</v>
      </c>
      <c r="E137" s="71">
        <v>13.300000000000011</v>
      </c>
      <c r="F137" s="72" t="str">
        <f t="shared" si="15"/>
        <v>17:10 - 17:38</v>
      </c>
      <c r="G137" s="73">
        <f t="shared" si="16"/>
        <v>0.7152777777777778</v>
      </c>
      <c r="H137" s="73">
        <f t="shared" si="17"/>
        <v>0.7347222222222223</v>
      </c>
      <c r="I137" s="74" t="str">
        <f t="shared" si="18"/>
        <v>4:30</v>
      </c>
      <c r="J137" s="75" t="str">
        <f t="shared" si="19"/>
        <v>4:58</v>
      </c>
    </row>
    <row r="138" spans="1:10" ht="12.75" customHeight="1">
      <c r="A138" s="102"/>
      <c r="B138" s="176"/>
      <c r="C138" s="164" t="s">
        <v>130</v>
      </c>
      <c r="D138" s="87">
        <v>194</v>
      </c>
      <c r="E138" s="71">
        <v>8.400000000000006</v>
      </c>
      <c r="F138" s="72" t="str">
        <f t="shared" si="15"/>
        <v>17:17 - 17:46</v>
      </c>
      <c r="G138" s="73">
        <f t="shared" si="16"/>
        <v>0.7201388888888889</v>
      </c>
      <c r="H138" s="73">
        <f t="shared" si="17"/>
        <v>0.7402777777777778</v>
      </c>
      <c r="I138" s="74" t="str">
        <f t="shared" si="18"/>
        <v>4:37</v>
      </c>
      <c r="J138" s="75" t="str">
        <f t="shared" si="19"/>
        <v>5:06</v>
      </c>
    </row>
    <row r="139" spans="1:10" ht="12.75">
      <c r="A139" s="89"/>
      <c r="B139" s="158"/>
      <c r="C139" s="91" t="s">
        <v>131</v>
      </c>
      <c r="D139" s="133">
        <v>198.7</v>
      </c>
      <c r="E139" s="71">
        <v>3.700000000000017</v>
      </c>
      <c r="F139" s="72" t="str">
        <f t="shared" si="15"/>
        <v>17:23 - 17:53</v>
      </c>
      <c r="G139" s="73">
        <f t="shared" si="16"/>
        <v>0.7243055555555555</v>
      </c>
      <c r="H139" s="73">
        <f t="shared" si="17"/>
        <v>0.7451388888888889</v>
      </c>
      <c r="I139" s="74" t="str">
        <f t="shared" si="18"/>
        <v>4:43</v>
      </c>
      <c r="J139" s="75" t="str">
        <f t="shared" si="19"/>
        <v>5:13</v>
      </c>
    </row>
    <row r="140" spans="1:10" ht="12.75">
      <c r="A140" s="146"/>
      <c r="B140" s="174" t="s">
        <v>29</v>
      </c>
      <c r="C140" s="113" t="s">
        <v>132</v>
      </c>
      <c r="D140" s="88">
        <v>199.6</v>
      </c>
      <c r="E140" s="71">
        <v>2.8000000000000114</v>
      </c>
      <c r="F140" s="72" t="str">
        <f t="shared" si="15"/>
        <v>17:25 - 17:55</v>
      </c>
      <c r="G140" s="73">
        <f t="shared" si="16"/>
        <v>0.7256944444444444</v>
      </c>
      <c r="H140" s="73">
        <f t="shared" si="17"/>
        <v>0.7465277777777778</v>
      </c>
      <c r="I140" s="74" t="str">
        <f t="shared" si="18"/>
        <v>4:45</v>
      </c>
      <c r="J140" s="75" t="str">
        <f t="shared" si="19"/>
        <v>5:15</v>
      </c>
    </row>
    <row r="141" spans="1:10" ht="12.75">
      <c r="A141" s="102"/>
      <c r="B141" s="131" t="s">
        <v>24</v>
      </c>
      <c r="C141" s="141" t="s">
        <v>133</v>
      </c>
      <c r="D141" s="88">
        <v>200.9</v>
      </c>
      <c r="E141" s="94">
        <v>1.5</v>
      </c>
      <c r="F141" s="72" t="str">
        <f t="shared" si="15"/>
        <v>17:27 - 17:57</v>
      </c>
      <c r="G141" s="73">
        <f t="shared" si="16"/>
        <v>0.7270833333333333</v>
      </c>
      <c r="H141" s="73">
        <f t="shared" si="17"/>
        <v>0.7479166666666667</v>
      </c>
      <c r="I141" s="74" t="str">
        <f t="shared" si="18"/>
        <v>4:47</v>
      </c>
      <c r="J141" s="75" t="str">
        <f t="shared" si="19"/>
        <v>5:17</v>
      </c>
    </row>
    <row r="142" spans="1:10" ht="12.75">
      <c r="A142" s="89"/>
      <c r="B142" s="118" t="s">
        <v>22</v>
      </c>
      <c r="C142" s="141" t="s">
        <v>134</v>
      </c>
      <c r="D142" s="87">
        <v>201.3</v>
      </c>
      <c r="E142" s="71">
        <v>1.0999999999999943</v>
      </c>
      <c r="F142" s="72" t="str">
        <f t="shared" si="15"/>
        <v>17:27 - 17:57</v>
      </c>
      <c r="G142" s="73">
        <f t="shared" si="16"/>
        <v>0.7270833333333333</v>
      </c>
      <c r="H142" s="73">
        <f t="shared" si="17"/>
        <v>0.7479166666666667</v>
      </c>
      <c r="I142" s="74" t="str">
        <f t="shared" si="18"/>
        <v>4:47</v>
      </c>
      <c r="J142" s="75" t="str">
        <f t="shared" si="19"/>
        <v>5:17</v>
      </c>
    </row>
    <row r="143" spans="1:10" ht="12.75">
      <c r="A143" s="177"/>
      <c r="B143" s="152" t="s">
        <v>24</v>
      </c>
      <c r="C143" s="91" t="s">
        <v>121</v>
      </c>
      <c r="D143" s="87">
        <v>202</v>
      </c>
      <c r="E143" s="71">
        <v>0.4000000000000057</v>
      </c>
      <c r="F143" s="72" t="str">
        <f t="shared" si="15"/>
        <v>17:28 - 17:58</v>
      </c>
      <c r="G143" s="73">
        <f t="shared" si="16"/>
        <v>0.7277777777777777</v>
      </c>
      <c r="H143" s="73">
        <f t="shared" si="17"/>
        <v>0.7486111111111111</v>
      </c>
      <c r="I143" s="74" t="str">
        <f t="shared" si="18"/>
        <v>4:48</v>
      </c>
      <c r="J143" s="75" t="str">
        <f t="shared" si="19"/>
        <v>5:18</v>
      </c>
    </row>
    <row r="144" spans="1:10" ht="20.25" customHeight="1">
      <c r="A144" s="68" t="s">
        <v>31</v>
      </c>
      <c r="B144" s="178"/>
      <c r="C144" s="141" t="s">
        <v>120</v>
      </c>
      <c r="D144" s="87">
        <v>202.4</v>
      </c>
      <c r="E144" s="71">
        <v>0</v>
      </c>
      <c r="F144" s="72" t="str">
        <f t="shared" si="15"/>
        <v>17:29 - 17:59</v>
      </c>
      <c r="G144" s="73">
        <f t="shared" si="16"/>
        <v>0.7284722222222222</v>
      </c>
      <c r="H144" s="73">
        <f t="shared" si="17"/>
        <v>0.7493055555555556</v>
      </c>
      <c r="I144" s="74" t="str">
        <f t="shared" si="18"/>
        <v>4:49</v>
      </c>
      <c r="J144" s="75" t="str">
        <f t="shared" si="19"/>
        <v>5:19</v>
      </c>
    </row>
    <row r="145" spans="1:10" ht="17.25" customHeight="1">
      <c r="A145" s="179"/>
      <c r="B145" s="59"/>
      <c r="C145" s="180"/>
      <c r="D145" s="181"/>
      <c r="E145" s="182"/>
      <c r="F145" s="183"/>
      <c r="G145" s="183"/>
      <c r="H145" s="183"/>
      <c r="I145" s="184"/>
      <c r="J145" s="185"/>
    </row>
    <row r="146" spans="1:10" ht="16.5" customHeight="1">
      <c r="A146" s="186"/>
      <c r="B146" s="187"/>
      <c r="C146" s="188"/>
      <c r="D146" s="189"/>
      <c r="E146" s="189"/>
      <c r="F146" s="190"/>
      <c r="G146" s="190"/>
      <c r="H146" s="190"/>
      <c r="I146" s="191"/>
      <c r="J146" s="191"/>
    </row>
    <row r="147" spans="1:10" ht="12.75">
      <c r="A147" s="186"/>
      <c r="B147" s="187"/>
      <c r="C147" s="188"/>
      <c r="D147" s="189"/>
      <c r="E147" s="189"/>
      <c r="F147" s="190"/>
      <c r="G147" s="190"/>
      <c r="H147" s="190"/>
      <c r="I147" s="191"/>
      <c r="J147" s="191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165"/>
  <sheetViews>
    <sheetView zoomScalePageLayoutView="0" workbookViewId="0" topLeftCell="A2">
      <selection activeCell="D11" sqref="D11"/>
    </sheetView>
  </sheetViews>
  <sheetFormatPr defaultColWidth="9.140625" defaultRowHeight="12.75"/>
  <cols>
    <col min="1" max="1" width="10.8515625" style="0" customWidth="1"/>
    <col min="2" max="2" width="17.421875" style="0" customWidth="1"/>
    <col min="3" max="3" width="30.7109375" style="0" customWidth="1"/>
    <col min="4" max="4" width="7.8515625" style="0" customWidth="1"/>
    <col min="5" max="5" width="8.140625" style="0" customWidth="1"/>
    <col min="6" max="6" width="16.00390625" style="0" customWidth="1"/>
    <col min="7" max="7" width="15.140625" style="0" customWidth="1"/>
    <col min="8" max="8" width="14.57421875" style="0" customWidth="1"/>
    <col min="9" max="9" width="13.8515625" style="0" customWidth="1"/>
    <col min="10" max="10" width="13.28125" style="0" customWidth="1"/>
    <col min="11" max="11" width="12.140625" style="0" customWidth="1"/>
    <col min="12" max="12" width="9.7109375" style="0" customWidth="1"/>
    <col min="14" max="14" width="11.421875" style="0" customWidth="1"/>
    <col min="17" max="17" width="12.7109375" style="0" customWidth="1"/>
  </cols>
  <sheetData>
    <row r="1" spans="1:2" ht="18">
      <c r="A1" s="1" t="s">
        <v>0</v>
      </c>
      <c r="B1" s="1"/>
    </row>
    <row r="3" spans="1:10" ht="25.5">
      <c r="A3" s="192" t="s">
        <v>135</v>
      </c>
      <c r="B3" s="192"/>
      <c r="C3" s="193"/>
      <c r="D3" s="194"/>
      <c r="E3" s="194"/>
      <c r="F3" s="195"/>
      <c r="J3" s="5"/>
    </row>
    <row r="5" spans="1:14" ht="12.75">
      <c r="A5" s="6" t="s">
        <v>2</v>
      </c>
      <c r="B5" s="7"/>
      <c r="C5" s="8"/>
      <c r="N5" s="9"/>
    </row>
    <row r="6" spans="1:14" ht="12.75">
      <c r="A6" s="50" t="s">
        <v>33</v>
      </c>
      <c r="B6" s="51"/>
      <c r="C6" s="54">
        <v>0.4791666666666667</v>
      </c>
      <c r="N6" s="9"/>
    </row>
    <row r="7" spans="1:14" ht="12.75">
      <c r="A7" s="10" t="s">
        <v>34</v>
      </c>
      <c r="B7" s="11"/>
      <c r="C7" s="12">
        <v>0.4861111111111111</v>
      </c>
      <c r="N7" s="9"/>
    </row>
    <row r="8" ht="12.75">
      <c r="N8" s="9"/>
    </row>
    <row r="9" spans="1:14" ht="12.75">
      <c r="A9" s="6" t="s">
        <v>4</v>
      </c>
      <c r="B9" s="7"/>
      <c r="C9" s="8"/>
      <c r="N9" s="9"/>
    </row>
    <row r="10" spans="1:17" ht="12.75">
      <c r="A10" s="6" t="s">
        <v>5</v>
      </c>
      <c r="B10" s="7"/>
      <c r="C10" s="13">
        <v>40</v>
      </c>
      <c r="D10" s="9"/>
      <c r="E10" s="9"/>
      <c r="F10" s="9"/>
      <c r="G10" s="9"/>
      <c r="P10" s="14"/>
      <c r="Q10" s="14"/>
    </row>
    <row r="11" spans="1:7" ht="12.75">
      <c r="A11" s="15" t="s">
        <v>6</v>
      </c>
      <c r="B11" s="16"/>
      <c r="C11" s="17">
        <v>38</v>
      </c>
      <c r="D11" s="9"/>
      <c r="E11" s="9"/>
      <c r="F11" s="9"/>
      <c r="G11" s="9"/>
    </row>
    <row r="12" spans="4:7" ht="12.75">
      <c r="D12" s="9"/>
      <c r="E12" s="9"/>
      <c r="F12" s="9"/>
      <c r="G12" s="9"/>
    </row>
    <row r="13" spans="1:10" ht="12.75">
      <c r="A13" s="20"/>
      <c r="B13" s="20" t="s">
        <v>7</v>
      </c>
      <c r="C13" s="20" t="s">
        <v>8</v>
      </c>
      <c r="D13" s="20" t="s">
        <v>9</v>
      </c>
      <c r="E13" s="20" t="s">
        <v>9</v>
      </c>
      <c r="F13" s="20" t="s">
        <v>10</v>
      </c>
      <c r="G13" s="20" t="s">
        <v>11</v>
      </c>
      <c r="H13" s="20" t="s">
        <v>12</v>
      </c>
      <c r="I13" s="20" t="s">
        <v>13</v>
      </c>
      <c r="J13" s="20" t="s">
        <v>14</v>
      </c>
    </row>
    <row r="14" spans="1:10" ht="12.75">
      <c r="A14" s="196"/>
      <c r="B14" s="196"/>
      <c r="C14" s="197" t="s">
        <v>15</v>
      </c>
      <c r="D14" s="20" t="s">
        <v>16</v>
      </c>
      <c r="E14" s="20" t="s">
        <v>16</v>
      </c>
      <c r="F14" s="20" t="s">
        <v>17</v>
      </c>
      <c r="G14" s="20" t="s">
        <v>18</v>
      </c>
      <c r="H14" s="20" t="s">
        <v>18</v>
      </c>
      <c r="I14" s="20" t="s">
        <v>18</v>
      </c>
      <c r="J14" s="20" t="s">
        <v>18</v>
      </c>
    </row>
    <row r="15" spans="1:10" ht="24.75" customHeight="1">
      <c r="A15" s="24" t="s">
        <v>19</v>
      </c>
      <c r="B15" s="198" t="s">
        <v>35</v>
      </c>
      <c r="C15" s="199" t="s">
        <v>136</v>
      </c>
      <c r="D15" s="27">
        <v>0</v>
      </c>
      <c r="E15" s="200"/>
      <c r="F15" s="29">
        <v>0.4791666666666667</v>
      </c>
      <c r="G15" s="29">
        <v>0.4791666666666667</v>
      </c>
      <c r="H15" s="29">
        <v>0.4791666666666667</v>
      </c>
      <c r="I15" s="201">
        <v>0</v>
      </c>
      <c r="J15" s="201">
        <v>0</v>
      </c>
    </row>
    <row r="16" spans="1:10" ht="12.75">
      <c r="A16" s="202"/>
      <c r="B16" s="203" t="s">
        <v>29</v>
      </c>
      <c r="C16" s="204" t="s">
        <v>137</v>
      </c>
      <c r="D16" s="27">
        <v>0.1</v>
      </c>
      <c r="E16" s="200"/>
      <c r="F16" s="29"/>
      <c r="G16" s="29"/>
      <c r="H16" s="29"/>
      <c r="I16" s="201"/>
      <c r="J16" s="201"/>
    </row>
    <row r="17" spans="1:10" ht="12.75">
      <c r="A17" s="202"/>
      <c r="B17" s="203" t="s">
        <v>24</v>
      </c>
      <c r="C17" s="204" t="s">
        <v>138</v>
      </c>
      <c r="D17" s="27">
        <v>0.30000000000000004</v>
      </c>
      <c r="E17" s="200"/>
      <c r="F17" s="29"/>
      <c r="G17" s="29"/>
      <c r="H17" s="29"/>
      <c r="I17" s="201"/>
      <c r="J17" s="201"/>
    </row>
    <row r="18" spans="1:10" ht="12.75">
      <c r="A18" s="202"/>
      <c r="B18" s="205" t="s">
        <v>29</v>
      </c>
      <c r="C18" s="204" t="s">
        <v>139</v>
      </c>
      <c r="D18" s="27">
        <v>1.3</v>
      </c>
      <c r="E18" s="200"/>
      <c r="F18" s="29"/>
      <c r="G18" s="29"/>
      <c r="H18" s="29"/>
      <c r="I18" s="201"/>
      <c r="J18" s="201"/>
    </row>
    <row r="19" spans="1:10" ht="12.75">
      <c r="A19" s="202"/>
      <c r="B19" s="203"/>
      <c r="C19" s="204" t="s">
        <v>140</v>
      </c>
      <c r="D19" s="27">
        <v>1.4</v>
      </c>
      <c r="E19" s="200"/>
      <c r="F19" s="29"/>
      <c r="G19" s="29"/>
      <c r="H19" s="29"/>
      <c r="I19" s="201"/>
      <c r="J19" s="201"/>
    </row>
    <row r="20" spans="1:10" ht="12.75">
      <c r="A20" s="202"/>
      <c r="B20" s="205" t="s">
        <v>29</v>
      </c>
      <c r="C20" s="204" t="s">
        <v>141</v>
      </c>
      <c r="D20" s="27">
        <v>2</v>
      </c>
      <c r="E20" s="200"/>
      <c r="F20" s="29"/>
      <c r="G20" s="29"/>
      <c r="H20" s="29"/>
      <c r="I20" s="201"/>
      <c r="J20" s="201"/>
    </row>
    <row r="21" spans="1:10" ht="12.75">
      <c r="A21" s="202"/>
      <c r="B21" s="203"/>
      <c r="C21" s="204" t="s">
        <v>142</v>
      </c>
      <c r="D21" s="27">
        <v>2.4</v>
      </c>
      <c r="E21" s="200"/>
      <c r="F21" s="29"/>
      <c r="G21" s="29"/>
      <c r="H21" s="29"/>
      <c r="I21" s="201"/>
      <c r="J21" s="201"/>
    </row>
    <row r="22" spans="1:10" ht="12.75">
      <c r="A22" s="202"/>
      <c r="B22" s="203" t="s">
        <v>22</v>
      </c>
      <c r="C22" s="204" t="s">
        <v>143</v>
      </c>
      <c r="D22" s="27">
        <v>3.3</v>
      </c>
      <c r="E22" s="200"/>
      <c r="F22" s="29"/>
      <c r="G22" s="29"/>
      <c r="H22" s="29"/>
      <c r="I22" s="201"/>
      <c r="J22" s="201"/>
    </row>
    <row r="23" spans="1:10" ht="12.75">
      <c r="A23" s="202"/>
      <c r="B23" s="206" t="s">
        <v>20</v>
      </c>
      <c r="C23" s="207" t="s">
        <v>144</v>
      </c>
      <c r="D23" s="27">
        <v>0</v>
      </c>
      <c r="E23" s="200">
        <v>186.4</v>
      </c>
      <c r="F23" s="29" t="str">
        <f aca="true" t="shared" si="0" ref="F23:F54">TEXT(G23,"h:mm")&amp;" - "&amp;TEXT(H23,"h:mm")</f>
        <v>11:40 - 11:40</v>
      </c>
      <c r="G23" s="29">
        <f aca="true" t="shared" si="1" ref="G23:G54">$C$7+I23</f>
        <v>0.4861111111111111</v>
      </c>
      <c r="H23" s="29">
        <f aca="true" t="shared" si="2" ref="H23:H54">$C$7+J23</f>
        <v>0.4861111111111111</v>
      </c>
      <c r="I23" s="201" t="str">
        <f aca="true" t="shared" si="3" ref="I23:I54">TEXT(D23/$C$10/24,"h:mm")</f>
        <v>0:00</v>
      </c>
      <c r="J23" s="201" t="str">
        <f aca="true" t="shared" si="4" ref="J23:J54">TEXT(D23/$C$11/24,"h:mm")</f>
        <v>0:00</v>
      </c>
    </row>
    <row r="24" spans="1:10" ht="12.75">
      <c r="A24" s="202"/>
      <c r="B24" s="203" t="s">
        <v>24</v>
      </c>
      <c r="C24" s="204" t="s">
        <v>141</v>
      </c>
      <c r="D24" s="27">
        <v>0.2</v>
      </c>
      <c r="E24" s="200">
        <v>186.2</v>
      </c>
      <c r="F24" s="29" t="str">
        <f t="shared" si="0"/>
        <v>11:40 - 11:40</v>
      </c>
      <c r="G24" s="29">
        <f t="shared" si="1"/>
        <v>0.4861111111111111</v>
      </c>
      <c r="H24" s="29">
        <f t="shared" si="2"/>
        <v>0.4861111111111111</v>
      </c>
      <c r="I24" s="201" t="str">
        <f t="shared" si="3"/>
        <v>0:00</v>
      </c>
      <c r="J24" s="201" t="str">
        <f t="shared" si="4"/>
        <v>0:00</v>
      </c>
    </row>
    <row r="25" spans="1:10" ht="12.75">
      <c r="A25" s="202"/>
      <c r="B25" s="205" t="s">
        <v>22</v>
      </c>
      <c r="C25" s="204" t="s">
        <v>145</v>
      </c>
      <c r="D25" s="27">
        <v>0.7</v>
      </c>
      <c r="E25" s="200">
        <v>185.7</v>
      </c>
      <c r="F25" s="208" t="str">
        <f t="shared" si="0"/>
        <v>11:41 - 11:41</v>
      </c>
      <c r="G25" s="29">
        <f t="shared" si="1"/>
        <v>0.48680555555555555</v>
      </c>
      <c r="H25" s="29">
        <f t="shared" si="2"/>
        <v>0.48680555555555555</v>
      </c>
      <c r="I25" s="201" t="str">
        <f t="shared" si="3"/>
        <v>0:01</v>
      </c>
      <c r="J25" s="201" t="str">
        <f t="shared" si="4"/>
        <v>0:01</v>
      </c>
    </row>
    <row r="26" spans="1:10" ht="12.75">
      <c r="A26" s="202"/>
      <c r="B26" s="205" t="s">
        <v>24</v>
      </c>
      <c r="C26" s="204"/>
      <c r="D26" s="27">
        <v>2.5</v>
      </c>
      <c r="E26" s="200">
        <v>183.9</v>
      </c>
      <c r="F26" s="29" t="str">
        <f t="shared" si="0"/>
        <v>11:43 - 11:43</v>
      </c>
      <c r="G26" s="29">
        <f t="shared" si="1"/>
        <v>0.48819444444444443</v>
      </c>
      <c r="H26" s="29">
        <f t="shared" si="2"/>
        <v>0.48819444444444443</v>
      </c>
      <c r="I26" s="201" t="str">
        <f t="shared" si="3"/>
        <v>0:03</v>
      </c>
      <c r="J26" s="201" t="str">
        <f t="shared" si="4"/>
        <v>0:03</v>
      </c>
    </row>
    <row r="27" spans="1:10" ht="12.75">
      <c r="A27" s="202"/>
      <c r="B27" s="205" t="s">
        <v>24</v>
      </c>
      <c r="C27" s="204" t="s">
        <v>141</v>
      </c>
      <c r="D27" s="27">
        <v>4.7</v>
      </c>
      <c r="E27" s="200">
        <v>181.7</v>
      </c>
      <c r="F27" s="29" t="str">
        <f t="shared" si="0"/>
        <v>11:47 - 11:47</v>
      </c>
      <c r="G27" s="29">
        <f t="shared" si="1"/>
        <v>0.4909722222222222</v>
      </c>
      <c r="H27" s="29">
        <f t="shared" si="2"/>
        <v>0.4909722222222222</v>
      </c>
      <c r="I27" s="201" t="str">
        <f t="shared" si="3"/>
        <v>0:07</v>
      </c>
      <c r="J27" s="201" t="str">
        <f t="shared" si="4"/>
        <v>0:07</v>
      </c>
    </row>
    <row r="28" spans="1:10" ht="12.75">
      <c r="A28" s="209"/>
      <c r="B28" s="210"/>
      <c r="C28" s="204" t="s">
        <v>146</v>
      </c>
      <c r="D28" s="27">
        <v>5.7</v>
      </c>
      <c r="E28" s="200">
        <v>180.7</v>
      </c>
      <c r="F28" s="29" t="str">
        <f t="shared" si="0"/>
        <v>11:48 - 11:49</v>
      </c>
      <c r="G28" s="29">
        <f t="shared" si="1"/>
        <v>0.49166666666666664</v>
      </c>
      <c r="H28" s="29">
        <f t="shared" si="2"/>
        <v>0.4923611111111111</v>
      </c>
      <c r="I28" s="201" t="str">
        <f t="shared" si="3"/>
        <v>0:08</v>
      </c>
      <c r="J28" s="201" t="str">
        <f t="shared" si="4"/>
        <v>0:09</v>
      </c>
    </row>
    <row r="29" spans="1:10" ht="12.75">
      <c r="A29" s="202"/>
      <c r="B29" s="203"/>
      <c r="C29" s="204" t="s">
        <v>147</v>
      </c>
      <c r="D29" s="27">
        <v>7.1</v>
      </c>
      <c r="E29" s="200">
        <v>179.3</v>
      </c>
      <c r="F29" s="29" t="str">
        <f t="shared" si="0"/>
        <v>11:50 - 11:51</v>
      </c>
      <c r="G29" s="29">
        <f t="shared" si="1"/>
        <v>0.4930555555555555</v>
      </c>
      <c r="H29" s="29">
        <f t="shared" si="2"/>
        <v>0.49374999999999997</v>
      </c>
      <c r="I29" s="201" t="str">
        <f t="shared" si="3"/>
        <v>0:10</v>
      </c>
      <c r="J29" s="201" t="str">
        <f t="shared" si="4"/>
        <v>0:11</v>
      </c>
    </row>
    <row r="30" spans="1:10" ht="12.75">
      <c r="A30" s="202"/>
      <c r="B30" s="203"/>
      <c r="C30" s="204" t="s">
        <v>148</v>
      </c>
      <c r="D30" s="27">
        <v>8.8</v>
      </c>
      <c r="E30" s="200">
        <v>177.6</v>
      </c>
      <c r="F30" s="29" t="str">
        <f t="shared" si="0"/>
        <v>11:53 - 11:53</v>
      </c>
      <c r="G30" s="29">
        <f t="shared" si="1"/>
        <v>0.4951388888888889</v>
      </c>
      <c r="H30" s="29">
        <f t="shared" si="2"/>
        <v>0.4951388888888889</v>
      </c>
      <c r="I30" s="201" t="str">
        <f t="shared" si="3"/>
        <v>0:13</v>
      </c>
      <c r="J30" s="201" t="str">
        <f t="shared" si="4"/>
        <v>0:13</v>
      </c>
    </row>
    <row r="31" spans="1:10" ht="12.75">
      <c r="A31" s="202"/>
      <c r="B31" s="203"/>
      <c r="C31" s="204" t="s">
        <v>149</v>
      </c>
      <c r="D31" s="27">
        <v>10.4</v>
      </c>
      <c r="E31" s="200">
        <v>176</v>
      </c>
      <c r="F31" s="29" t="str">
        <f t="shared" si="0"/>
        <v>11:55 - 11:56</v>
      </c>
      <c r="G31" s="29">
        <f t="shared" si="1"/>
        <v>0.4965277777777778</v>
      </c>
      <c r="H31" s="29">
        <f t="shared" si="2"/>
        <v>0.49722222222222223</v>
      </c>
      <c r="I31" s="201" t="str">
        <f t="shared" si="3"/>
        <v>0:15</v>
      </c>
      <c r="J31" s="201" t="str">
        <f t="shared" si="4"/>
        <v>0:16</v>
      </c>
    </row>
    <row r="32" spans="1:10" ht="12.75">
      <c r="A32" s="202"/>
      <c r="B32" s="205" t="s">
        <v>150</v>
      </c>
      <c r="C32" s="204" t="s">
        <v>151</v>
      </c>
      <c r="D32" s="27">
        <v>10.7</v>
      </c>
      <c r="E32" s="200">
        <v>175.7</v>
      </c>
      <c r="F32" s="29" t="str">
        <f t="shared" si="0"/>
        <v>11:56 - 11:56</v>
      </c>
      <c r="G32" s="29">
        <f t="shared" si="1"/>
        <v>0.49722222222222223</v>
      </c>
      <c r="H32" s="29">
        <f t="shared" si="2"/>
        <v>0.49722222222222223</v>
      </c>
      <c r="I32" s="201" t="str">
        <f t="shared" si="3"/>
        <v>0:16</v>
      </c>
      <c r="J32" s="201" t="str">
        <f t="shared" si="4"/>
        <v>0:16</v>
      </c>
    </row>
    <row r="33" spans="1:10" ht="12.75">
      <c r="A33" s="202"/>
      <c r="B33" s="205"/>
      <c r="C33" s="204" t="s">
        <v>152</v>
      </c>
      <c r="D33" s="27">
        <v>11.8</v>
      </c>
      <c r="E33" s="200">
        <v>174.6</v>
      </c>
      <c r="F33" s="29" t="str">
        <f t="shared" si="0"/>
        <v>11:57 - 11:58</v>
      </c>
      <c r="G33" s="29">
        <f t="shared" si="1"/>
        <v>0.4979166666666667</v>
      </c>
      <c r="H33" s="29">
        <f t="shared" si="2"/>
        <v>0.4986111111111111</v>
      </c>
      <c r="I33" s="201" t="str">
        <f t="shared" si="3"/>
        <v>0:17</v>
      </c>
      <c r="J33" s="201" t="str">
        <f t="shared" si="4"/>
        <v>0:18</v>
      </c>
    </row>
    <row r="34" spans="1:10" ht="12.75">
      <c r="A34" s="202"/>
      <c r="B34" s="203"/>
      <c r="C34" s="204" t="s">
        <v>153</v>
      </c>
      <c r="D34" s="27">
        <v>16.3</v>
      </c>
      <c r="E34" s="200">
        <v>170.1</v>
      </c>
      <c r="F34" s="29" t="str">
        <f t="shared" si="0"/>
        <v>12:04 - 12:05</v>
      </c>
      <c r="G34" s="29">
        <f t="shared" si="1"/>
        <v>0.5027777777777778</v>
      </c>
      <c r="H34" s="29">
        <f t="shared" si="2"/>
        <v>0.5034722222222222</v>
      </c>
      <c r="I34" s="201" t="str">
        <f t="shared" si="3"/>
        <v>0:24</v>
      </c>
      <c r="J34" s="201" t="str">
        <f t="shared" si="4"/>
        <v>0:25</v>
      </c>
    </row>
    <row r="35" spans="1:10" ht="12.75">
      <c r="A35" s="202"/>
      <c r="B35" s="32" t="s">
        <v>29</v>
      </c>
      <c r="C35" s="204" t="s">
        <v>141</v>
      </c>
      <c r="D35" s="27">
        <v>16.6</v>
      </c>
      <c r="E35" s="200">
        <v>169.8</v>
      </c>
      <c r="F35" s="29" t="str">
        <f t="shared" si="0"/>
        <v>12:04 - 12:06</v>
      </c>
      <c r="G35" s="29">
        <f t="shared" si="1"/>
        <v>0.5027777777777778</v>
      </c>
      <c r="H35" s="29">
        <f t="shared" si="2"/>
        <v>0.5041666666666667</v>
      </c>
      <c r="I35" s="201" t="str">
        <f t="shared" si="3"/>
        <v>0:24</v>
      </c>
      <c r="J35" s="201" t="str">
        <f t="shared" si="4"/>
        <v>0:26</v>
      </c>
    </row>
    <row r="36" spans="1:10" ht="12.75">
      <c r="A36" s="201"/>
      <c r="B36" s="36" t="s">
        <v>24</v>
      </c>
      <c r="C36" s="204" t="s">
        <v>141</v>
      </c>
      <c r="D36" s="27">
        <v>17.7</v>
      </c>
      <c r="E36" s="200">
        <v>168.7</v>
      </c>
      <c r="F36" s="29" t="str">
        <f t="shared" si="0"/>
        <v>12:06 - 12:07</v>
      </c>
      <c r="G36" s="29">
        <f t="shared" si="1"/>
        <v>0.5041666666666667</v>
      </c>
      <c r="H36" s="29">
        <f t="shared" si="2"/>
        <v>0.5048611111111111</v>
      </c>
      <c r="I36" s="201" t="str">
        <f t="shared" si="3"/>
        <v>0:26</v>
      </c>
      <c r="J36" s="201" t="str">
        <f t="shared" si="4"/>
        <v>0:27</v>
      </c>
    </row>
    <row r="37" spans="1:10" ht="12.75">
      <c r="A37" s="201"/>
      <c r="B37" s="36" t="s">
        <v>154</v>
      </c>
      <c r="C37" s="35"/>
      <c r="D37" s="27">
        <v>18.5</v>
      </c>
      <c r="E37" s="200">
        <v>167.9</v>
      </c>
      <c r="F37" s="29" t="str">
        <f t="shared" si="0"/>
        <v>12:07 - 12:09</v>
      </c>
      <c r="G37" s="29">
        <f t="shared" si="1"/>
        <v>0.5048611111111111</v>
      </c>
      <c r="H37" s="29">
        <f t="shared" si="2"/>
        <v>0.50625</v>
      </c>
      <c r="I37" s="201" t="str">
        <f t="shared" si="3"/>
        <v>0:27</v>
      </c>
      <c r="J37" s="201" t="str">
        <f t="shared" si="4"/>
        <v>0:29</v>
      </c>
    </row>
    <row r="38" spans="1:10" ht="12.75">
      <c r="A38" s="211"/>
      <c r="B38" s="205"/>
      <c r="C38" s="212" t="s">
        <v>155</v>
      </c>
      <c r="D38" s="27">
        <v>18.8</v>
      </c>
      <c r="E38" s="200">
        <v>167.6</v>
      </c>
      <c r="F38" s="29" t="str">
        <f t="shared" si="0"/>
        <v>12:08 - 12:09</v>
      </c>
      <c r="G38" s="29">
        <f t="shared" si="1"/>
        <v>0.5055555555555555</v>
      </c>
      <c r="H38" s="29">
        <f t="shared" si="2"/>
        <v>0.50625</v>
      </c>
      <c r="I38" s="201" t="str">
        <f t="shared" si="3"/>
        <v>0:28</v>
      </c>
      <c r="J38" s="201" t="str">
        <f t="shared" si="4"/>
        <v>0:29</v>
      </c>
    </row>
    <row r="39" spans="1:10" ht="12.75">
      <c r="A39" s="213"/>
      <c r="B39" s="34" t="s">
        <v>29</v>
      </c>
      <c r="C39" s="212" t="s">
        <v>156</v>
      </c>
      <c r="D39" s="27">
        <v>20.5</v>
      </c>
      <c r="E39" s="200">
        <v>165.9</v>
      </c>
      <c r="F39" s="29" t="str">
        <f t="shared" si="0"/>
        <v>12:10 - 12:12</v>
      </c>
      <c r="G39" s="29">
        <f t="shared" si="1"/>
        <v>0.5069444444444444</v>
      </c>
      <c r="H39" s="29">
        <f t="shared" si="2"/>
        <v>0.5083333333333333</v>
      </c>
      <c r="I39" s="201" t="str">
        <f t="shared" si="3"/>
        <v>0:30</v>
      </c>
      <c r="J39" s="201" t="str">
        <f t="shared" si="4"/>
        <v>0:32</v>
      </c>
    </row>
    <row r="40" spans="1:10" ht="12.75">
      <c r="A40" s="201"/>
      <c r="B40" s="36"/>
      <c r="C40" s="214" t="s">
        <v>157</v>
      </c>
      <c r="D40" s="27">
        <v>22.5</v>
      </c>
      <c r="E40" s="200">
        <v>163.9</v>
      </c>
      <c r="F40" s="29" t="str">
        <f t="shared" si="0"/>
        <v>12:13 - 12:15</v>
      </c>
      <c r="G40" s="29">
        <f t="shared" si="1"/>
        <v>0.5090277777777777</v>
      </c>
      <c r="H40" s="29">
        <f t="shared" si="2"/>
        <v>0.5104166666666666</v>
      </c>
      <c r="I40" s="201" t="str">
        <f t="shared" si="3"/>
        <v>0:33</v>
      </c>
      <c r="J40" s="201" t="str">
        <f t="shared" si="4"/>
        <v>0:35</v>
      </c>
    </row>
    <row r="41" spans="1:10" ht="12.75">
      <c r="A41" s="201"/>
      <c r="B41" s="36"/>
      <c r="C41" s="214" t="s">
        <v>158</v>
      </c>
      <c r="D41" s="27">
        <v>22.6</v>
      </c>
      <c r="E41" s="200">
        <v>163.8</v>
      </c>
      <c r="F41" s="29" t="str">
        <f t="shared" si="0"/>
        <v>12:13 - 12:15</v>
      </c>
      <c r="G41" s="29">
        <f t="shared" si="1"/>
        <v>0.5090277777777777</v>
      </c>
      <c r="H41" s="29">
        <f t="shared" si="2"/>
        <v>0.5104166666666666</v>
      </c>
      <c r="I41" s="201" t="str">
        <f t="shared" si="3"/>
        <v>0:33</v>
      </c>
      <c r="J41" s="201" t="str">
        <f t="shared" si="4"/>
        <v>0:35</v>
      </c>
    </row>
    <row r="42" spans="1:10" ht="12.75">
      <c r="A42" s="213"/>
      <c r="B42" s="36" t="s">
        <v>24</v>
      </c>
      <c r="C42" s="215" t="s">
        <v>23</v>
      </c>
      <c r="D42" s="27">
        <v>23.5</v>
      </c>
      <c r="E42" s="200">
        <v>162.9</v>
      </c>
      <c r="F42" s="29" t="str">
        <f t="shared" si="0"/>
        <v>12:15 - 12:17</v>
      </c>
      <c r="G42" s="29">
        <f t="shared" si="1"/>
        <v>0.5104166666666666</v>
      </c>
      <c r="H42" s="29">
        <f t="shared" si="2"/>
        <v>0.5118055555555555</v>
      </c>
      <c r="I42" s="201" t="str">
        <f t="shared" si="3"/>
        <v>0:35</v>
      </c>
      <c r="J42" s="201" t="str">
        <f t="shared" si="4"/>
        <v>0:37</v>
      </c>
    </row>
    <row r="43" spans="1:10" ht="12.75">
      <c r="A43" s="201"/>
      <c r="B43" s="36" t="s">
        <v>29</v>
      </c>
      <c r="C43" s="35" t="s">
        <v>159</v>
      </c>
      <c r="D43" s="27">
        <v>25</v>
      </c>
      <c r="E43" s="200">
        <v>161.4</v>
      </c>
      <c r="F43" s="29" t="str">
        <f t="shared" si="0"/>
        <v>12:17 - 12:19</v>
      </c>
      <c r="G43" s="29">
        <f t="shared" si="1"/>
        <v>0.5118055555555555</v>
      </c>
      <c r="H43" s="29">
        <f t="shared" si="2"/>
        <v>0.5131944444444444</v>
      </c>
      <c r="I43" s="201" t="str">
        <f t="shared" si="3"/>
        <v>0:37</v>
      </c>
      <c r="J43" s="201" t="str">
        <f t="shared" si="4"/>
        <v>0:39</v>
      </c>
    </row>
    <row r="44" spans="1:10" ht="12.75">
      <c r="A44" s="201"/>
      <c r="B44" s="216"/>
      <c r="C44" s="214" t="s">
        <v>160</v>
      </c>
      <c r="D44" s="27">
        <v>25.3</v>
      </c>
      <c r="E44" s="200">
        <v>161.1</v>
      </c>
      <c r="F44" s="29" t="str">
        <f t="shared" si="0"/>
        <v>12:17 - 12:19</v>
      </c>
      <c r="G44" s="29">
        <f t="shared" si="1"/>
        <v>0.5118055555555555</v>
      </c>
      <c r="H44" s="29">
        <f t="shared" si="2"/>
        <v>0.5131944444444444</v>
      </c>
      <c r="I44" s="201" t="str">
        <f t="shared" si="3"/>
        <v>0:37</v>
      </c>
      <c r="J44" s="201" t="str">
        <f t="shared" si="4"/>
        <v>0:39</v>
      </c>
    </row>
    <row r="45" spans="1:10" ht="12.75">
      <c r="A45" s="201"/>
      <c r="B45" s="36"/>
      <c r="C45" s="214" t="s">
        <v>161</v>
      </c>
      <c r="D45" s="27">
        <v>25.5</v>
      </c>
      <c r="E45" s="200">
        <v>160.9</v>
      </c>
      <c r="F45" s="29" t="str">
        <f t="shared" si="0"/>
        <v>12:18 - 12:20</v>
      </c>
      <c r="G45" s="29">
        <f t="shared" si="1"/>
        <v>0.5125</v>
      </c>
      <c r="H45" s="29">
        <f t="shared" si="2"/>
        <v>0.5138888888888888</v>
      </c>
      <c r="I45" s="201" t="str">
        <f t="shared" si="3"/>
        <v>0:38</v>
      </c>
      <c r="J45" s="201" t="str">
        <f t="shared" si="4"/>
        <v>0:40</v>
      </c>
    </row>
    <row r="46" spans="1:10" ht="12.75">
      <c r="A46" s="211"/>
      <c r="B46" s="36" t="s">
        <v>22</v>
      </c>
      <c r="C46" s="215" t="s">
        <v>23</v>
      </c>
      <c r="D46" s="27">
        <v>25.8</v>
      </c>
      <c r="E46" s="200">
        <v>160.6</v>
      </c>
      <c r="F46" s="29" t="str">
        <f t="shared" si="0"/>
        <v>12:18 - 12:20</v>
      </c>
      <c r="G46" s="29">
        <f t="shared" si="1"/>
        <v>0.5125</v>
      </c>
      <c r="H46" s="29">
        <f t="shared" si="2"/>
        <v>0.5138888888888888</v>
      </c>
      <c r="I46" s="201" t="str">
        <f t="shared" si="3"/>
        <v>0:38</v>
      </c>
      <c r="J46" s="201" t="str">
        <f t="shared" si="4"/>
        <v>0:40</v>
      </c>
    </row>
    <row r="47" spans="1:10" ht="12.75">
      <c r="A47" s="202"/>
      <c r="B47" s="203"/>
      <c r="C47" s="204" t="s">
        <v>162</v>
      </c>
      <c r="D47" s="27">
        <v>26.2</v>
      </c>
      <c r="E47" s="200">
        <v>160.20000000000002</v>
      </c>
      <c r="F47" s="29" t="str">
        <f t="shared" si="0"/>
        <v>12:19 - 12:21</v>
      </c>
      <c r="G47" s="29">
        <f t="shared" si="1"/>
        <v>0.5131944444444444</v>
      </c>
      <c r="H47" s="29">
        <f t="shared" si="2"/>
        <v>0.5145833333333333</v>
      </c>
      <c r="I47" s="201" t="str">
        <f t="shared" si="3"/>
        <v>0:39</v>
      </c>
      <c r="J47" s="201" t="str">
        <f t="shared" si="4"/>
        <v>0:41</v>
      </c>
    </row>
    <row r="48" spans="1:10" ht="12.75">
      <c r="A48" s="202"/>
      <c r="B48" s="203"/>
      <c r="C48" s="204" t="s">
        <v>163</v>
      </c>
      <c r="D48" s="27">
        <v>29.3</v>
      </c>
      <c r="E48" s="200">
        <v>157.1</v>
      </c>
      <c r="F48" s="29" t="str">
        <f t="shared" si="0"/>
        <v>12:23 - 12:26</v>
      </c>
      <c r="G48" s="29">
        <f t="shared" si="1"/>
        <v>0.5159722222222222</v>
      </c>
      <c r="H48" s="29">
        <f t="shared" si="2"/>
        <v>0.5180555555555556</v>
      </c>
      <c r="I48" s="201" t="str">
        <f t="shared" si="3"/>
        <v>0:43</v>
      </c>
      <c r="J48" s="201" t="str">
        <f t="shared" si="4"/>
        <v>0:46</v>
      </c>
    </row>
    <row r="49" spans="1:10" ht="12.75">
      <c r="A49" s="202"/>
      <c r="B49" s="205"/>
      <c r="C49" s="204" t="s">
        <v>164</v>
      </c>
      <c r="D49" s="27">
        <v>35.3</v>
      </c>
      <c r="E49" s="200">
        <v>151.10000000000002</v>
      </c>
      <c r="F49" s="29" t="str">
        <f t="shared" si="0"/>
        <v>12:32 - 12:35</v>
      </c>
      <c r="G49" s="29">
        <f t="shared" si="1"/>
        <v>0.5222222222222223</v>
      </c>
      <c r="H49" s="29">
        <f t="shared" si="2"/>
        <v>0.5243055555555556</v>
      </c>
      <c r="I49" s="201" t="str">
        <f t="shared" si="3"/>
        <v>0:52</v>
      </c>
      <c r="J49" s="201" t="str">
        <f t="shared" si="4"/>
        <v>0:55</v>
      </c>
    </row>
    <row r="50" spans="1:10" ht="12.75">
      <c r="A50" s="213"/>
      <c r="B50" s="36"/>
      <c r="C50" s="214" t="s">
        <v>165</v>
      </c>
      <c r="D50" s="27">
        <v>39.4</v>
      </c>
      <c r="E50" s="200">
        <v>147</v>
      </c>
      <c r="F50" s="29" t="str">
        <f t="shared" si="0"/>
        <v>12:39 - 12:42</v>
      </c>
      <c r="G50" s="29">
        <f t="shared" si="1"/>
        <v>0.5270833333333333</v>
      </c>
      <c r="H50" s="29">
        <f t="shared" si="2"/>
        <v>0.5291666666666667</v>
      </c>
      <c r="I50" s="201" t="str">
        <f t="shared" si="3"/>
        <v>0:59</v>
      </c>
      <c r="J50" s="201" t="str">
        <f t="shared" si="4"/>
        <v>1:02</v>
      </c>
    </row>
    <row r="51" spans="1:10" ht="12.75">
      <c r="A51" s="217"/>
      <c r="B51" s="218" t="s">
        <v>24</v>
      </c>
      <c r="C51" s="214" t="s">
        <v>166</v>
      </c>
      <c r="D51" s="27">
        <v>40.8</v>
      </c>
      <c r="E51" s="200">
        <v>145.60000000000002</v>
      </c>
      <c r="F51" s="29" t="str">
        <f t="shared" si="0"/>
        <v>12:41 - 12:44</v>
      </c>
      <c r="G51" s="29">
        <f t="shared" si="1"/>
        <v>0.5284722222222222</v>
      </c>
      <c r="H51" s="29">
        <f t="shared" si="2"/>
        <v>0.5305555555555556</v>
      </c>
      <c r="I51" s="201" t="str">
        <f t="shared" si="3"/>
        <v>1:01</v>
      </c>
      <c r="J51" s="201" t="str">
        <f t="shared" si="4"/>
        <v>1:04</v>
      </c>
    </row>
    <row r="52" spans="1:10" ht="12.75">
      <c r="A52" s="201"/>
      <c r="B52" s="36" t="s">
        <v>22</v>
      </c>
      <c r="C52" s="214" t="s">
        <v>141</v>
      </c>
      <c r="D52" s="27">
        <v>41.8</v>
      </c>
      <c r="E52" s="200">
        <v>144.60000000000002</v>
      </c>
      <c r="F52" s="29" t="str">
        <f t="shared" si="0"/>
        <v>12:42 - 12:46</v>
      </c>
      <c r="G52" s="29">
        <f t="shared" si="1"/>
        <v>0.5291666666666667</v>
      </c>
      <c r="H52" s="29">
        <f t="shared" si="2"/>
        <v>0.5319444444444444</v>
      </c>
      <c r="I52" s="201" t="str">
        <f t="shared" si="3"/>
        <v>1:02</v>
      </c>
      <c r="J52" s="201" t="str">
        <f t="shared" si="4"/>
        <v>1:06</v>
      </c>
    </row>
    <row r="53" spans="1:10" ht="12.75">
      <c r="A53" s="219"/>
      <c r="B53" s="220" t="s">
        <v>167</v>
      </c>
      <c r="C53" s="214"/>
      <c r="D53" s="27">
        <v>42.1</v>
      </c>
      <c r="E53" s="200">
        <v>144.3</v>
      </c>
      <c r="F53" s="29" t="str">
        <f t="shared" si="0"/>
        <v>12:43 - 12:46</v>
      </c>
      <c r="G53" s="29">
        <f t="shared" si="1"/>
        <v>0.5298611111111111</v>
      </c>
      <c r="H53" s="29">
        <f t="shared" si="2"/>
        <v>0.5319444444444444</v>
      </c>
      <c r="I53" s="201" t="str">
        <f t="shared" si="3"/>
        <v>1:03</v>
      </c>
      <c r="J53" s="201" t="str">
        <f t="shared" si="4"/>
        <v>1:06</v>
      </c>
    </row>
    <row r="54" spans="1:10" ht="12.75">
      <c r="A54" s="201"/>
      <c r="B54" s="220" t="s">
        <v>168</v>
      </c>
      <c r="C54" s="214"/>
      <c r="D54" s="27">
        <v>43.5</v>
      </c>
      <c r="E54" s="200">
        <v>142.9</v>
      </c>
      <c r="F54" s="29" t="str">
        <f t="shared" si="0"/>
        <v>12:45 - 12:48</v>
      </c>
      <c r="G54" s="29">
        <f t="shared" si="1"/>
        <v>0.53125</v>
      </c>
      <c r="H54" s="29">
        <f t="shared" si="2"/>
        <v>0.5333333333333333</v>
      </c>
      <c r="I54" s="201" t="str">
        <f t="shared" si="3"/>
        <v>1:05</v>
      </c>
      <c r="J54" s="201" t="str">
        <f t="shared" si="4"/>
        <v>1:08</v>
      </c>
    </row>
    <row r="55" spans="1:10" ht="12.75">
      <c r="A55" s="201"/>
      <c r="B55" s="36"/>
      <c r="C55" s="214" t="s">
        <v>169</v>
      </c>
      <c r="D55" s="27">
        <v>43.8</v>
      </c>
      <c r="E55" s="200">
        <v>142.60000000000002</v>
      </c>
      <c r="F55" s="29" t="str">
        <f aca="true" t="shared" si="5" ref="F55:F86">TEXT(G55,"h:mm")&amp;" - "&amp;TEXT(H55,"h:mm")</f>
        <v>12:45 - 12:49</v>
      </c>
      <c r="G55" s="29">
        <f aca="true" t="shared" si="6" ref="G55:G86">$C$7+I55</f>
        <v>0.53125</v>
      </c>
      <c r="H55" s="29">
        <f aca="true" t="shared" si="7" ref="H55:H86">$C$7+J55</f>
        <v>0.5340277777777778</v>
      </c>
      <c r="I55" s="201" t="str">
        <f aca="true" t="shared" si="8" ref="I55:I86">TEXT(D55/$C$10/24,"h:mm")</f>
        <v>1:05</v>
      </c>
      <c r="J55" s="201" t="str">
        <f aca="true" t="shared" si="9" ref="J55:J86">TEXT(D55/$C$11/24,"h:mm")</f>
        <v>1:09</v>
      </c>
    </row>
    <row r="56" spans="1:10" ht="12.75">
      <c r="A56" s="201"/>
      <c r="B56" s="220" t="s">
        <v>167</v>
      </c>
      <c r="C56" s="214"/>
      <c r="D56" s="27">
        <v>44.5</v>
      </c>
      <c r="E56" s="200">
        <v>141.9</v>
      </c>
      <c r="F56" s="29" t="str">
        <f t="shared" si="5"/>
        <v>12:46 - 12:50</v>
      </c>
      <c r="G56" s="29">
        <f t="shared" si="6"/>
        <v>0.5319444444444444</v>
      </c>
      <c r="H56" s="29">
        <f t="shared" si="7"/>
        <v>0.5347222222222222</v>
      </c>
      <c r="I56" s="201" t="str">
        <f t="shared" si="8"/>
        <v>1:06</v>
      </c>
      <c r="J56" s="201" t="str">
        <f t="shared" si="9"/>
        <v>1:10</v>
      </c>
    </row>
    <row r="57" spans="1:10" ht="12.75">
      <c r="A57" s="201"/>
      <c r="B57" s="220" t="s">
        <v>167</v>
      </c>
      <c r="C57" s="214"/>
      <c r="D57" s="27">
        <v>46</v>
      </c>
      <c r="E57" s="200">
        <v>140.4</v>
      </c>
      <c r="F57" s="29" t="str">
        <f t="shared" si="5"/>
        <v>12:49 - 12:52</v>
      </c>
      <c r="G57" s="29">
        <f t="shared" si="6"/>
        <v>0.5340277777777778</v>
      </c>
      <c r="H57" s="29">
        <f t="shared" si="7"/>
        <v>0.5361111111111111</v>
      </c>
      <c r="I57" s="201" t="str">
        <f t="shared" si="8"/>
        <v>1:09</v>
      </c>
      <c r="J57" s="201" t="str">
        <f t="shared" si="9"/>
        <v>1:12</v>
      </c>
    </row>
    <row r="58" spans="1:10" ht="12.75">
      <c r="A58" s="211"/>
      <c r="B58" s="218"/>
      <c r="C58" s="221" t="s">
        <v>170</v>
      </c>
      <c r="D58" s="222">
        <v>46.5</v>
      </c>
      <c r="E58" s="200">
        <v>139.9</v>
      </c>
      <c r="F58" s="29" t="str">
        <f t="shared" si="5"/>
        <v>12:49 - 12:53</v>
      </c>
      <c r="G58" s="29">
        <f t="shared" si="6"/>
        <v>0.5340277777777778</v>
      </c>
      <c r="H58" s="29">
        <f t="shared" si="7"/>
        <v>0.5368055555555555</v>
      </c>
      <c r="I58" s="201" t="str">
        <f t="shared" si="8"/>
        <v>1:09</v>
      </c>
      <c r="J58" s="201" t="str">
        <f t="shared" si="9"/>
        <v>1:13</v>
      </c>
    </row>
    <row r="59" spans="1:10" ht="12.75">
      <c r="A59" s="201"/>
      <c r="B59" s="220"/>
      <c r="C59" s="223" t="s">
        <v>171</v>
      </c>
      <c r="D59" s="224">
        <v>49.2</v>
      </c>
      <c r="E59" s="200">
        <v>137.2</v>
      </c>
      <c r="F59" s="29" t="str">
        <f t="shared" si="5"/>
        <v>12:53 - 12:57</v>
      </c>
      <c r="G59" s="29">
        <f t="shared" si="6"/>
        <v>0.5368055555555555</v>
      </c>
      <c r="H59" s="29">
        <f t="shared" si="7"/>
        <v>0.5395833333333333</v>
      </c>
      <c r="I59" s="201" t="str">
        <f t="shared" si="8"/>
        <v>1:13</v>
      </c>
      <c r="J59" s="201" t="str">
        <f t="shared" si="9"/>
        <v>1:17</v>
      </c>
    </row>
    <row r="60" spans="1:10" ht="12.75">
      <c r="A60" s="211"/>
      <c r="B60" s="220" t="s">
        <v>167</v>
      </c>
      <c r="C60" s="214"/>
      <c r="D60" s="222">
        <v>52.2</v>
      </c>
      <c r="E60" s="200">
        <v>134.2</v>
      </c>
      <c r="F60" s="225" t="str">
        <f t="shared" si="5"/>
        <v>12:58 - 13:02</v>
      </c>
      <c r="G60" s="29">
        <f t="shared" si="6"/>
        <v>0.5402777777777777</v>
      </c>
      <c r="H60" s="29">
        <f t="shared" si="7"/>
        <v>0.5430555555555555</v>
      </c>
      <c r="I60" s="201" t="str">
        <f t="shared" si="8"/>
        <v>1:18</v>
      </c>
      <c r="J60" s="201" t="str">
        <f t="shared" si="9"/>
        <v>1:22</v>
      </c>
    </row>
    <row r="61" spans="1:10" ht="12.75">
      <c r="A61" s="201"/>
      <c r="B61" s="36"/>
      <c r="C61" s="214" t="s">
        <v>172</v>
      </c>
      <c r="D61" s="222">
        <v>53.3</v>
      </c>
      <c r="E61" s="200">
        <v>133.10000000000002</v>
      </c>
      <c r="F61" s="225" t="str">
        <f t="shared" si="5"/>
        <v>12:59 - 13:04</v>
      </c>
      <c r="G61" s="29">
        <f t="shared" si="6"/>
        <v>0.5409722222222222</v>
      </c>
      <c r="H61" s="29">
        <f t="shared" si="7"/>
        <v>0.5444444444444444</v>
      </c>
      <c r="I61" s="201" t="str">
        <f t="shared" si="8"/>
        <v>1:19</v>
      </c>
      <c r="J61" s="201" t="str">
        <f t="shared" si="9"/>
        <v>1:24</v>
      </c>
    </row>
    <row r="62" spans="1:10" ht="12.75">
      <c r="A62" s="201"/>
      <c r="B62" s="220" t="s">
        <v>168</v>
      </c>
      <c r="C62" s="214"/>
      <c r="D62" s="222">
        <v>56.8</v>
      </c>
      <c r="E62" s="200">
        <v>129.60000000000002</v>
      </c>
      <c r="F62" s="225" t="str">
        <f t="shared" si="5"/>
        <v>13:05 - 13:09</v>
      </c>
      <c r="G62" s="29">
        <f t="shared" si="6"/>
        <v>0.5451388888888888</v>
      </c>
      <c r="H62" s="29">
        <f t="shared" si="7"/>
        <v>0.5479166666666666</v>
      </c>
      <c r="I62" s="201" t="str">
        <f t="shared" si="8"/>
        <v>1:25</v>
      </c>
      <c r="J62" s="201" t="str">
        <f t="shared" si="9"/>
        <v>1:29</v>
      </c>
    </row>
    <row r="63" spans="1:10" ht="13.5" customHeight="1">
      <c r="A63" s="211"/>
      <c r="B63" s="205" t="s">
        <v>173</v>
      </c>
      <c r="C63" s="214"/>
      <c r="D63" s="222">
        <v>57.8</v>
      </c>
      <c r="E63" s="200">
        <v>128.60000000000002</v>
      </c>
      <c r="F63" s="225" t="str">
        <f t="shared" si="5"/>
        <v>13:06 - 13:11</v>
      </c>
      <c r="G63" s="29">
        <f t="shared" si="6"/>
        <v>0.5458333333333333</v>
      </c>
      <c r="H63" s="29">
        <f t="shared" si="7"/>
        <v>0.5493055555555555</v>
      </c>
      <c r="I63" s="201" t="str">
        <f t="shared" si="8"/>
        <v>1:26</v>
      </c>
      <c r="J63" s="201" t="str">
        <f t="shared" si="9"/>
        <v>1:31</v>
      </c>
    </row>
    <row r="64" spans="1:10" ht="12.75">
      <c r="A64" s="201"/>
      <c r="B64" s="36"/>
      <c r="C64" s="214" t="s">
        <v>174</v>
      </c>
      <c r="D64" s="222">
        <v>59</v>
      </c>
      <c r="E64" s="200">
        <v>127.4</v>
      </c>
      <c r="F64" s="225" t="str">
        <f t="shared" si="5"/>
        <v>13:08 - 13:13</v>
      </c>
      <c r="G64" s="29">
        <f t="shared" si="6"/>
        <v>0.5472222222222223</v>
      </c>
      <c r="H64" s="29">
        <f t="shared" si="7"/>
        <v>0.5506944444444445</v>
      </c>
      <c r="I64" s="201" t="str">
        <f t="shared" si="8"/>
        <v>1:28</v>
      </c>
      <c r="J64" s="201" t="str">
        <f t="shared" si="9"/>
        <v>1:33</v>
      </c>
    </row>
    <row r="65" spans="1:10" ht="12.75">
      <c r="A65" s="201"/>
      <c r="B65" s="220" t="s">
        <v>168</v>
      </c>
      <c r="C65" s="214"/>
      <c r="D65" s="222">
        <v>59.1</v>
      </c>
      <c r="E65" s="200">
        <v>127.30000000000001</v>
      </c>
      <c r="F65" s="225" t="str">
        <f t="shared" si="5"/>
        <v>13:08 - 13:13</v>
      </c>
      <c r="G65" s="29">
        <f t="shared" si="6"/>
        <v>0.5472222222222223</v>
      </c>
      <c r="H65" s="29">
        <f t="shared" si="7"/>
        <v>0.5506944444444445</v>
      </c>
      <c r="I65" s="201" t="str">
        <f t="shared" si="8"/>
        <v>1:28</v>
      </c>
      <c r="J65" s="201" t="str">
        <f t="shared" si="9"/>
        <v>1:33</v>
      </c>
    </row>
    <row r="66" spans="1:10" ht="12.75">
      <c r="A66" s="201"/>
      <c r="B66" s="220"/>
      <c r="C66" s="214" t="s">
        <v>175</v>
      </c>
      <c r="D66" s="222">
        <v>60.3</v>
      </c>
      <c r="E66" s="200">
        <v>126.1</v>
      </c>
      <c r="F66" s="225" t="str">
        <f t="shared" si="5"/>
        <v>13:10 - 13:15</v>
      </c>
      <c r="G66" s="29">
        <f t="shared" si="6"/>
        <v>0.5486111111111112</v>
      </c>
      <c r="H66" s="29">
        <f t="shared" si="7"/>
        <v>0.5520833333333334</v>
      </c>
      <c r="I66" s="201" t="str">
        <f t="shared" si="8"/>
        <v>1:30</v>
      </c>
      <c r="J66" s="201" t="str">
        <f t="shared" si="9"/>
        <v>1:35</v>
      </c>
    </row>
    <row r="67" spans="1:10" ht="12.75">
      <c r="A67" s="226" t="s">
        <v>51</v>
      </c>
      <c r="B67" s="227" t="s">
        <v>176</v>
      </c>
      <c r="C67" s="214" t="s">
        <v>177</v>
      </c>
      <c r="D67" s="222">
        <v>60.7</v>
      </c>
      <c r="E67" s="200">
        <v>125.7</v>
      </c>
      <c r="F67" s="225" t="str">
        <f t="shared" si="5"/>
        <v>13:11 - 13:15</v>
      </c>
      <c r="G67" s="29">
        <f t="shared" si="6"/>
        <v>0.5493055555555555</v>
      </c>
      <c r="H67" s="29">
        <f t="shared" si="7"/>
        <v>0.5520833333333334</v>
      </c>
      <c r="I67" s="201" t="str">
        <f t="shared" si="8"/>
        <v>1:31</v>
      </c>
      <c r="J67" s="201" t="str">
        <f t="shared" si="9"/>
        <v>1:35</v>
      </c>
    </row>
    <row r="68" spans="1:10" ht="12.75">
      <c r="A68" s="228"/>
      <c r="B68" s="229"/>
      <c r="C68" s="215" t="s">
        <v>178</v>
      </c>
      <c r="D68" s="200">
        <v>63.7</v>
      </c>
      <c r="E68" s="200">
        <v>122.7</v>
      </c>
      <c r="F68" s="225" t="str">
        <f t="shared" si="5"/>
        <v>13:15 - 13:20</v>
      </c>
      <c r="G68" s="29">
        <f t="shared" si="6"/>
        <v>0.5520833333333334</v>
      </c>
      <c r="H68" s="29">
        <f t="shared" si="7"/>
        <v>0.5555555555555556</v>
      </c>
      <c r="I68" s="201" t="str">
        <f t="shared" si="8"/>
        <v>1:35</v>
      </c>
      <c r="J68" s="201" t="str">
        <f t="shared" si="9"/>
        <v>1:40</v>
      </c>
    </row>
    <row r="69" spans="1:10" ht="12.75">
      <c r="A69" s="228"/>
      <c r="B69" s="230" t="s">
        <v>29</v>
      </c>
      <c r="C69" s="215" t="s">
        <v>141</v>
      </c>
      <c r="D69" s="200">
        <v>65.5</v>
      </c>
      <c r="E69" s="200">
        <v>120.9</v>
      </c>
      <c r="F69" s="225" t="str">
        <f t="shared" si="5"/>
        <v>13:18 - 13:23</v>
      </c>
      <c r="G69" s="29">
        <f t="shared" si="6"/>
        <v>0.5541666666666667</v>
      </c>
      <c r="H69" s="29">
        <f t="shared" si="7"/>
        <v>0.5576388888888889</v>
      </c>
      <c r="I69" s="201" t="str">
        <f t="shared" si="8"/>
        <v>1:38</v>
      </c>
      <c r="J69" s="201" t="str">
        <f t="shared" si="9"/>
        <v>1:43</v>
      </c>
    </row>
    <row r="70" spans="1:10" ht="12.75">
      <c r="A70" s="228"/>
      <c r="B70" s="229" t="s">
        <v>22</v>
      </c>
      <c r="C70" s="215" t="s">
        <v>141</v>
      </c>
      <c r="D70" s="200">
        <v>68.8</v>
      </c>
      <c r="E70" s="200">
        <v>117.6</v>
      </c>
      <c r="F70" s="225" t="str">
        <f t="shared" si="5"/>
        <v>13:23 - 13:28</v>
      </c>
      <c r="G70" s="29">
        <f t="shared" si="6"/>
        <v>0.5576388888888889</v>
      </c>
      <c r="H70" s="29">
        <f t="shared" si="7"/>
        <v>0.5611111111111111</v>
      </c>
      <c r="I70" s="201" t="str">
        <f t="shared" si="8"/>
        <v>1:43</v>
      </c>
      <c r="J70" s="201" t="str">
        <f t="shared" si="9"/>
        <v>1:48</v>
      </c>
    </row>
    <row r="71" spans="1:10" ht="14.25" customHeight="1">
      <c r="A71" s="217"/>
      <c r="B71" s="231" t="s">
        <v>29</v>
      </c>
      <c r="C71" s="215" t="s">
        <v>141</v>
      </c>
      <c r="D71" s="200">
        <v>69.4</v>
      </c>
      <c r="E71" s="200">
        <v>117</v>
      </c>
      <c r="F71" s="225" t="str">
        <f t="shared" si="5"/>
        <v>13:24 - 13:29</v>
      </c>
      <c r="G71" s="29">
        <f t="shared" si="6"/>
        <v>0.5583333333333333</v>
      </c>
      <c r="H71" s="29">
        <f t="shared" si="7"/>
        <v>0.5618055555555556</v>
      </c>
      <c r="I71" s="201" t="str">
        <f t="shared" si="8"/>
        <v>1:44</v>
      </c>
      <c r="J71" s="201" t="str">
        <f t="shared" si="9"/>
        <v>1:49</v>
      </c>
    </row>
    <row r="72" spans="1:10" ht="12.75">
      <c r="A72" s="228"/>
      <c r="B72" s="229" t="s">
        <v>22</v>
      </c>
      <c r="C72" s="215" t="s">
        <v>141</v>
      </c>
      <c r="D72" s="200">
        <v>71.9</v>
      </c>
      <c r="E72" s="200">
        <v>114.5</v>
      </c>
      <c r="F72" s="225" t="str">
        <f t="shared" si="5"/>
        <v>13:27 - 13:33</v>
      </c>
      <c r="G72" s="29">
        <f t="shared" si="6"/>
        <v>0.5604166666666667</v>
      </c>
      <c r="H72" s="29">
        <f t="shared" si="7"/>
        <v>0.5645833333333333</v>
      </c>
      <c r="I72" s="201" t="str">
        <f t="shared" si="8"/>
        <v>1:47</v>
      </c>
      <c r="J72" s="201" t="str">
        <f t="shared" si="9"/>
        <v>1:53</v>
      </c>
    </row>
    <row r="73" spans="1:10" ht="12.75">
      <c r="A73" s="228"/>
      <c r="B73" s="229"/>
      <c r="C73" s="215" t="s">
        <v>179</v>
      </c>
      <c r="D73" s="200">
        <v>72.8</v>
      </c>
      <c r="E73" s="200">
        <v>113.6</v>
      </c>
      <c r="F73" s="225" t="str">
        <f t="shared" si="5"/>
        <v>13:29 - 13:34</v>
      </c>
      <c r="G73" s="29">
        <f t="shared" si="6"/>
        <v>0.5618055555555556</v>
      </c>
      <c r="H73" s="29">
        <f t="shared" si="7"/>
        <v>0.5652777777777778</v>
      </c>
      <c r="I73" s="201" t="str">
        <f t="shared" si="8"/>
        <v>1:49</v>
      </c>
      <c r="J73" s="201" t="str">
        <f t="shared" si="9"/>
        <v>1:54</v>
      </c>
    </row>
    <row r="74" spans="1:10" ht="12.75">
      <c r="A74" s="228"/>
      <c r="B74" s="229"/>
      <c r="C74" s="215" t="s">
        <v>180</v>
      </c>
      <c r="D74" s="200">
        <v>73</v>
      </c>
      <c r="E74" s="200">
        <v>113.4</v>
      </c>
      <c r="F74" s="225" t="str">
        <f t="shared" si="5"/>
        <v>13:29 - 13:35</v>
      </c>
      <c r="G74" s="29">
        <f t="shared" si="6"/>
        <v>0.5618055555555556</v>
      </c>
      <c r="H74" s="29">
        <f t="shared" si="7"/>
        <v>0.5659722222222222</v>
      </c>
      <c r="I74" s="201" t="str">
        <f t="shared" si="8"/>
        <v>1:49</v>
      </c>
      <c r="J74" s="201" t="str">
        <f t="shared" si="9"/>
        <v>1:55</v>
      </c>
    </row>
    <row r="75" spans="1:10" ht="12.75">
      <c r="A75" s="228"/>
      <c r="B75" s="229"/>
      <c r="C75" s="215" t="s">
        <v>181</v>
      </c>
      <c r="D75" s="200">
        <v>74</v>
      </c>
      <c r="E75" s="200">
        <v>112.4</v>
      </c>
      <c r="F75" s="225" t="str">
        <f t="shared" si="5"/>
        <v>13:31 - 13:36</v>
      </c>
      <c r="G75" s="29">
        <f t="shared" si="6"/>
        <v>0.5631944444444444</v>
      </c>
      <c r="H75" s="29">
        <f t="shared" si="7"/>
        <v>0.5666666666666667</v>
      </c>
      <c r="I75" s="201" t="str">
        <f t="shared" si="8"/>
        <v>1:51</v>
      </c>
      <c r="J75" s="201" t="str">
        <f t="shared" si="9"/>
        <v>1:56</v>
      </c>
    </row>
    <row r="76" spans="1:10" ht="12.75">
      <c r="A76" s="228"/>
      <c r="B76" s="229"/>
      <c r="C76" s="215" t="s">
        <v>182</v>
      </c>
      <c r="D76" s="200">
        <v>75.7</v>
      </c>
      <c r="E76" s="200">
        <v>110.7</v>
      </c>
      <c r="F76" s="225" t="str">
        <f t="shared" si="5"/>
        <v>13:33 - 13:39</v>
      </c>
      <c r="G76" s="29">
        <f t="shared" si="6"/>
        <v>0.5645833333333333</v>
      </c>
      <c r="H76" s="29">
        <f t="shared" si="7"/>
        <v>0.56875</v>
      </c>
      <c r="I76" s="201" t="str">
        <f t="shared" si="8"/>
        <v>1:53</v>
      </c>
      <c r="J76" s="201" t="str">
        <f t="shared" si="9"/>
        <v>1:59</v>
      </c>
    </row>
    <row r="77" spans="1:10" ht="12.75">
      <c r="A77" s="217"/>
      <c r="B77" s="231" t="s">
        <v>24</v>
      </c>
      <c r="C77" s="215" t="s">
        <v>141</v>
      </c>
      <c r="D77" s="200">
        <v>79.1</v>
      </c>
      <c r="E77" s="200">
        <v>107.30000000000001</v>
      </c>
      <c r="F77" s="225" t="str">
        <f t="shared" si="5"/>
        <v>13:38 - 13:44</v>
      </c>
      <c r="G77" s="29">
        <f t="shared" si="6"/>
        <v>0.5680555555555555</v>
      </c>
      <c r="H77" s="29">
        <f t="shared" si="7"/>
        <v>0.5722222222222222</v>
      </c>
      <c r="I77" s="201" t="str">
        <f t="shared" si="8"/>
        <v>1:58</v>
      </c>
      <c r="J77" s="201" t="str">
        <f t="shared" si="9"/>
        <v>2:04</v>
      </c>
    </row>
    <row r="78" spans="1:10" ht="12.75">
      <c r="A78" s="228"/>
      <c r="B78" s="229"/>
      <c r="C78" s="215" t="s">
        <v>183</v>
      </c>
      <c r="D78" s="200">
        <v>82.1</v>
      </c>
      <c r="E78" s="200">
        <v>104.30000000000001</v>
      </c>
      <c r="F78" s="225" t="str">
        <f t="shared" si="5"/>
        <v>13:43 - 13:49</v>
      </c>
      <c r="G78" s="29">
        <f t="shared" si="6"/>
        <v>0.5715277777777777</v>
      </c>
      <c r="H78" s="29">
        <f t="shared" si="7"/>
        <v>0.5756944444444444</v>
      </c>
      <c r="I78" s="201" t="str">
        <f t="shared" si="8"/>
        <v>2:03</v>
      </c>
      <c r="J78" s="201" t="str">
        <f t="shared" si="9"/>
        <v>2:09</v>
      </c>
    </row>
    <row r="79" spans="1:10" ht="12.75">
      <c r="A79" s="226" t="s">
        <v>51</v>
      </c>
      <c r="B79" s="227" t="s">
        <v>184</v>
      </c>
      <c r="C79" s="215" t="s">
        <v>185</v>
      </c>
      <c r="D79" s="200">
        <v>87</v>
      </c>
      <c r="E79" s="200">
        <v>99.4</v>
      </c>
      <c r="F79" s="225" t="str">
        <f t="shared" si="5"/>
        <v>13:50 - 13:57</v>
      </c>
      <c r="G79" s="29">
        <f t="shared" si="6"/>
        <v>0.5763888888888888</v>
      </c>
      <c r="H79" s="29">
        <f t="shared" si="7"/>
        <v>0.58125</v>
      </c>
      <c r="I79" s="201" t="str">
        <f t="shared" si="8"/>
        <v>2:10</v>
      </c>
      <c r="J79" s="201" t="str">
        <f t="shared" si="9"/>
        <v>2:17</v>
      </c>
    </row>
    <row r="80" spans="1:10" ht="12.75">
      <c r="A80" s="228"/>
      <c r="B80" s="229"/>
      <c r="C80" s="215" t="s">
        <v>185</v>
      </c>
      <c r="D80" s="200">
        <v>89.5</v>
      </c>
      <c r="E80" s="200">
        <v>96.9</v>
      </c>
      <c r="F80" s="225" t="str">
        <f t="shared" si="5"/>
        <v>13:54 - 14:01</v>
      </c>
      <c r="G80" s="29">
        <f t="shared" si="6"/>
        <v>0.5791666666666666</v>
      </c>
      <c r="H80" s="29">
        <f t="shared" si="7"/>
        <v>0.5840277777777778</v>
      </c>
      <c r="I80" s="201" t="str">
        <f t="shared" si="8"/>
        <v>2:14</v>
      </c>
      <c r="J80" s="201" t="str">
        <f t="shared" si="9"/>
        <v>2:21</v>
      </c>
    </row>
    <row r="81" spans="1:10" ht="12.75">
      <c r="A81" s="228"/>
      <c r="B81" s="232" t="s">
        <v>24</v>
      </c>
      <c r="C81" s="215" t="s">
        <v>141</v>
      </c>
      <c r="D81" s="200">
        <v>89.7</v>
      </c>
      <c r="E81" s="200">
        <v>96.7</v>
      </c>
      <c r="F81" s="225" t="str">
        <f t="shared" si="5"/>
        <v>13:54 - 14:01</v>
      </c>
      <c r="G81" s="29">
        <f t="shared" si="6"/>
        <v>0.5791666666666666</v>
      </c>
      <c r="H81" s="29">
        <f t="shared" si="7"/>
        <v>0.5840277777777778</v>
      </c>
      <c r="I81" s="201" t="str">
        <f t="shared" si="8"/>
        <v>2:14</v>
      </c>
      <c r="J81" s="201" t="str">
        <f t="shared" si="9"/>
        <v>2:21</v>
      </c>
    </row>
    <row r="82" spans="1:10" ht="12.75">
      <c r="A82" s="209"/>
      <c r="B82" s="232"/>
      <c r="C82" s="215" t="s">
        <v>186</v>
      </c>
      <c r="D82" s="200">
        <v>95</v>
      </c>
      <c r="E82" s="200">
        <v>91.4</v>
      </c>
      <c r="F82" s="225" t="str">
        <f t="shared" si="5"/>
        <v>14:02 - 14:10</v>
      </c>
      <c r="G82" s="29">
        <f t="shared" si="6"/>
        <v>0.5847222222222223</v>
      </c>
      <c r="H82" s="29">
        <f t="shared" si="7"/>
        <v>0.5902777777777778</v>
      </c>
      <c r="I82" s="201" t="str">
        <f t="shared" si="8"/>
        <v>2:22</v>
      </c>
      <c r="J82" s="201" t="str">
        <f t="shared" si="9"/>
        <v>2:30</v>
      </c>
    </row>
    <row r="83" spans="1:10" ht="12.75">
      <c r="A83" s="209"/>
      <c r="B83" s="232" t="s">
        <v>29</v>
      </c>
      <c r="C83" s="215" t="s">
        <v>141</v>
      </c>
      <c r="D83" s="200">
        <v>97.1</v>
      </c>
      <c r="E83" s="200">
        <v>89.30000000000001</v>
      </c>
      <c r="F83" s="225" t="str">
        <f t="shared" si="5"/>
        <v>14:05 - 14:13</v>
      </c>
      <c r="G83" s="29">
        <f t="shared" si="6"/>
        <v>0.5868055555555556</v>
      </c>
      <c r="H83" s="29">
        <f t="shared" si="7"/>
        <v>0.5923611111111111</v>
      </c>
      <c r="I83" s="201" t="str">
        <f t="shared" si="8"/>
        <v>2:25</v>
      </c>
      <c r="J83" s="201" t="str">
        <f t="shared" si="9"/>
        <v>2:33</v>
      </c>
    </row>
    <row r="84" spans="1:10" ht="12.75">
      <c r="A84" s="209"/>
      <c r="B84" s="232"/>
      <c r="C84" s="215" t="s">
        <v>187</v>
      </c>
      <c r="D84" s="200">
        <v>100.4</v>
      </c>
      <c r="E84" s="200">
        <v>86</v>
      </c>
      <c r="F84" s="225" t="str">
        <f t="shared" si="5"/>
        <v>14:10 - 14:18</v>
      </c>
      <c r="G84" s="29">
        <f t="shared" si="6"/>
        <v>0.5902777777777778</v>
      </c>
      <c r="H84" s="29">
        <f t="shared" si="7"/>
        <v>0.5958333333333333</v>
      </c>
      <c r="I84" s="201" t="str">
        <f t="shared" si="8"/>
        <v>2:30</v>
      </c>
      <c r="J84" s="201" t="str">
        <f t="shared" si="9"/>
        <v>2:38</v>
      </c>
    </row>
    <row r="85" spans="1:10" ht="12.75">
      <c r="A85" s="209"/>
      <c r="B85" s="232"/>
      <c r="C85" s="215" t="s">
        <v>188</v>
      </c>
      <c r="D85" s="200">
        <v>104.2</v>
      </c>
      <c r="E85" s="200">
        <v>82.2</v>
      </c>
      <c r="F85" s="225" t="str">
        <f t="shared" si="5"/>
        <v>14:16 - 14:24</v>
      </c>
      <c r="G85" s="29">
        <f t="shared" si="6"/>
        <v>0.5944444444444444</v>
      </c>
      <c r="H85" s="29">
        <f t="shared" si="7"/>
        <v>0.6</v>
      </c>
      <c r="I85" s="201" t="str">
        <f t="shared" si="8"/>
        <v>2:36</v>
      </c>
      <c r="J85" s="201" t="str">
        <f t="shared" si="9"/>
        <v>2:44</v>
      </c>
    </row>
    <row r="86" spans="1:10" ht="12.75">
      <c r="A86" s="226" t="s">
        <v>104</v>
      </c>
      <c r="B86" s="233"/>
      <c r="C86" s="215"/>
      <c r="D86" s="200">
        <v>104.5</v>
      </c>
      <c r="E86" s="200">
        <v>81.9</v>
      </c>
      <c r="F86" s="225" t="str">
        <f t="shared" si="5"/>
        <v>14:16 - 14:25</v>
      </c>
      <c r="G86" s="29">
        <f t="shared" si="6"/>
        <v>0.5944444444444444</v>
      </c>
      <c r="H86" s="29">
        <f t="shared" si="7"/>
        <v>0.6006944444444444</v>
      </c>
      <c r="I86" s="201" t="str">
        <f t="shared" si="8"/>
        <v>2:36</v>
      </c>
      <c r="J86" s="201" t="str">
        <f t="shared" si="9"/>
        <v>2:45</v>
      </c>
    </row>
    <row r="87" spans="1:10" ht="12.75">
      <c r="A87" s="228"/>
      <c r="B87" s="234" t="s">
        <v>24</v>
      </c>
      <c r="C87" s="215" t="s">
        <v>141</v>
      </c>
      <c r="D87" s="200">
        <v>105.2</v>
      </c>
      <c r="E87" s="200">
        <v>81.2</v>
      </c>
      <c r="F87" s="225" t="str">
        <f aca="true" t="shared" si="10" ref="F87:F118">TEXT(G87,"h:mm")&amp;" - "&amp;TEXT(H87,"h:mm")</f>
        <v>14:17 - 14:26</v>
      </c>
      <c r="G87" s="29">
        <f aca="true" t="shared" si="11" ref="G87:G118">$C$7+I87</f>
        <v>0.5951388888888889</v>
      </c>
      <c r="H87" s="29">
        <f aca="true" t="shared" si="12" ref="H87:H118">$C$7+J87</f>
        <v>0.6013888888888889</v>
      </c>
      <c r="I87" s="201" t="str">
        <f aca="true" t="shared" si="13" ref="I87:I118">TEXT(D87/$C$10/24,"h:mm")</f>
        <v>2:37</v>
      </c>
      <c r="J87" s="201" t="str">
        <f aca="true" t="shared" si="14" ref="J87:J118">TEXT(D87/$C$11/24,"h:mm")</f>
        <v>2:46</v>
      </c>
    </row>
    <row r="88" spans="1:10" ht="12.75">
      <c r="A88" s="226" t="s">
        <v>51</v>
      </c>
      <c r="B88" s="227" t="s">
        <v>189</v>
      </c>
      <c r="C88" s="215" t="s">
        <v>190</v>
      </c>
      <c r="D88" s="200">
        <v>106.1</v>
      </c>
      <c r="E88" s="200">
        <v>80.30000000000001</v>
      </c>
      <c r="F88" s="225" t="str">
        <f t="shared" si="10"/>
        <v>14:19 - 14:27</v>
      </c>
      <c r="G88" s="29">
        <f t="shared" si="11"/>
        <v>0.5965277777777778</v>
      </c>
      <c r="H88" s="29">
        <f t="shared" si="12"/>
        <v>0.6020833333333333</v>
      </c>
      <c r="I88" s="201" t="str">
        <f t="shared" si="13"/>
        <v>2:39</v>
      </c>
      <c r="J88" s="201" t="str">
        <f t="shared" si="14"/>
        <v>2:47</v>
      </c>
    </row>
    <row r="89" spans="1:10" ht="12.75">
      <c r="A89" s="228"/>
      <c r="B89" s="220"/>
      <c r="C89" s="215" t="s">
        <v>191</v>
      </c>
      <c r="D89" s="200">
        <v>109</v>
      </c>
      <c r="E89" s="200">
        <v>77.4</v>
      </c>
      <c r="F89" s="225" t="str">
        <f t="shared" si="10"/>
        <v>14:23 - 14:32</v>
      </c>
      <c r="G89" s="29">
        <f t="shared" si="11"/>
        <v>0.5993055555555555</v>
      </c>
      <c r="H89" s="29">
        <f t="shared" si="12"/>
        <v>0.6055555555555555</v>
      </c>
      <c r="I89" s="201" t="str">
        <f t="shared" si="13"/>
        <v>2:43</v>
      </c>
      <c r="J89" s="201" t="str">
        <f t="shared" si="14"/>
        <v>2:52</v>
      </c>
    </row>
    <row r="90" spans="1:10" ht="12.75">
      <c r="A90" s="228"/>
      <c r="B90" s="231" t="s">
        <v>29</v>
      </c>
      <c r="C90" s="215" t="s">
        <v>141</v>
      </c>
      <c r="D90" s="200">
        <v>115.7</v>
      </c>
      <c r="E90" s="200">
        <v>70.7</v>
      </c>
      <c r="F90" s="225" t="str">
        <f t="shared" si="10"/>
        <v>14:33 - 14:42</v>
      </c>
      <c r="G90" s="29">
        <f t="shared" si="11"/>
        <v>0.60625</v>
      </c>
      <c r="H90" s="29">
        <f t="shared" si="12"/>
        <v>0.6125</v>
      </c>
      <c r="I90" s="201" t="str">
        <f t="shared" si="13"/>
        <v>2:53</v>
      </c>
      <c r="J90" s="201" t="str">
        <f t="shared" si="14"/>
        <v>3:02</v>
      </c>
    </row>
    <row r="91" spans="1:10" ht="12.75">
      <c r="A91" s="217"/>
      <c r="B91" s="220"/>
      <c r="C91" s="215" t="s">
        <v>192</v>
      </c>
      <c r="D91" s="200">
        <v>116.7</v>
      </c>
      <c r="E91" s="200">
        <v>69.7</v>
      </c>
      <c r="F91" s="225" t="str">
        <f t="shared" si="10"/>
        <v>14:35 - 14:44</v>
      </c>
      <c r="G91" s="29">
        <f t="shared" si="11"/>
        <v>0.6076388888888888</v>
      </c>
      <c r="H91" s="29">
        <f t="shared" si="12"/>
        <v>0.6138888888888889</v>
      </c>
      <c r="I91" s="201" t="str">
        <f t="shared" si="13"/>
        <v>2:55</v>
      </c>
      <c r="J91" s="201" t="str">
        <f t="shared" si="14"/>
        <v>3:04</v>
      </c>
    </row>
    <row r="92" spans="1:10" ht="12.75">
      <c r="A92" s="235" t="s">
        <v>83</v>
      </c>
      <c r="B92" s="220"/>
      <c r="C92" s="215"/>
      <c r="D92" s="200">
        <v>116.8</v>
      </c>
      <c r="E92" s="200">
        <v>69.60000000000001</v>
      </c>
      <c r="F92" s="225" t="str">
        <f t="shared" si="10"/>
        <v>14:35 - 14:44</v>
      </c>
      <c r="G92" s="29">
        <f t="shared" si="11"/>
        <v>0.6076388888888888</v>
      </c>
      <c r="H92" s="29">
        <f t="shared" si="12"/>
        <v>0.6138888888888889</v>
      </c>
      <c r="I92" s="201" t="str">
        <f t="shared" si="13"/>
        <v>2:55</v>
      </c>
      <c r="J92" s="201" t="str">
        <f t="shared" si="14"/>
        <v>3:04</v>
      </c>
    </row>
    <row r="93" spans="1:10" ht="12.75">
      <c r="A93" s="236" t="s">
        <v>85</v>
      </c>
      <c r="B93" s="220"/>
      <c r="C93" s="215"/>
      <c r="D93" s="200">
        <v>118.8</v>
      </c>
      <c r="E93" s="200">
        <v>67.60000000000001</v>
      </c>
      <c r="F93" s="225" t="str">
        <f t="shared" si="10"/>
        <v>14:38 - 14:47</v>
      </c>
      <c r="G93" s="29">
        <f t="shared" si="11"/>
        <v>0.6097222222222223</v>
      </c>
      <c r="H93" s="29">
        <f t="shared" si="12"/>
        <v>0.6159722222222223</v>
      </c>
      <c r="I93" s="201" t="str">
        <f t="shared" si="13"/>
        <v>2:58</v>
      </c>
      <c r="J93" s="201" t="str">
        <f t="shared" si="14"/>
        <v>3:07</v>
      </c>
    </row>
    <row r="94" spans="1:10" ht="12.75">
      <c r="A94" s="228"/>
      <c r="B94" s="237" t="s">
        <v>22</v>
      </c>
      <c r="C94" s="215" t="s">
        <v>141</v>
      </c>
      <c r="D94" s="200">
        <v>119.8</v>
      </c>
      <c r="E94" s="200">
        <v>66.60000000000001</v>
      </c>
      <c r="F94" s="225" t="str">
        <f t="shared" si="10"/>
        <v>14:39 - 14:49</v>
      </c>
      <c r="G94" s="29">
        <f t="shared" si="11"/>
        <v>0.6104166666666666</v>
      </c>
      <c r="H94" s="29">
        <f t="shared" si="12"/>
        <v>0.6173611111111111</v>
      </c>
      <c r="I94" s="201" t="str">
        <f t="shared" si="13"/>
        <v>2:59</v>
      </c>
      <c r="J94" s="201" t="str">
        <f t="shared" si="14"/>
        <v>3:09</v>
      </c>
    </row>
    <row r="95" spans="1:10" ht="12.75">
      <c r="A95" s="228"/>
      <c r="B95" s="220"/>
      <c r="C95" s="26" t="s">
        <v>193</v>
      </c>
      <c r="D95" s="200">
        <v>122.9</v>
      </c>
      <c r="E95" s="200">
        <v>63.5</v>
      </c>
      <c r="F95" s="225" t="str">
        <f t="shared" si="10"/>
        <v>14:44 - 14:54</v>
      </c>
      <c r="G95" s="29">
        <f t="shared" si="11"/>
        <v>0.6138888888888889</v>
      </c>
      <c r="H95" s="29">
        <f t="shared" si="12"/>
        <v>0.6208333333333333</v>
      </c>
      <c r="I95" s="201" t="str">
        <f t="shared" si="13"/>
        <v>3:04</v>
      </c>
      <c r="J95" s="201" t="str">
        <f t="shared" si="14"/>
        <v>3:14</v>
      </c>
    </row>
    <row r="96" spans="1:10" ht="12.75">
      <c r="A96" s="228"/>
      <c r="B96" s="220" t="s">
        <v>24</v>
      </c>
      <c r="C96" s="215" t="s">
        <v>78</v>
      </c>
      <c r="D96" s="200">
        <v>123</v>
      </c>
      <c r="E96" s="200">
        <v>63.400000000000006</v>
      </c>
      <c r="F96" s="225" t="str">
        <f t="shared" si="10"/>
        <v>14:44 - 14:54</v>
      </c>
      <c r="G96" s="29">
        <f t="shared" si="11"/>
        <v>0.6138888888888889</v>
      </c>
      <c r="H96" s="29">
        <f t="shared" si="12"/>
        <v>0.6208333333333333</v>
      </c>
      <c r="I96" s="201" t="str">
        <f t="shared" si="13"/>
        <v>3:04</v>
      </c>
      <c r="J96" s="201" t="str">
        <f t="shared" si="14"/>
        <v>3:14</v>
      </c>
    </row>
    <row r="97" spans="1:10" ht="12.75">
      <c r="A97" s="228"/>
      <c r="B97" s="36" t="s">
        <v>29</v>
      </c>
      <c r="C97" s="215" t="s">
        <v>118</v>
      </c>
      <c r="D97" s="200">
        <v>123.3</v>
      </c>
      <c r="E97" s="200">
        <v>63.10000000000001</v>
      </c>
      <c r="F97" s="225" t="str">
        <f t="shared" si="10"/>
        <v>14:44 - 14:54</v>
      </c>
      <c r="G97" s="29">
        <f t="shared" si="11"/>
        <v>0.6138888888888889</v>
      </c>
      <c r="H97" s="29">
        <f t="shared" si="12"/>
        <v>0.6208333333333333</v>
      </c>
      <c r="I97" s="201" t="str">
        <f t="shared" si="13"/>
        <v>3:04</v>
      </c>
      <c r="J97" s="201" t="str">
        <f t="shared" si="14"/>
        <v>3:14</v>
      </c>
    </row>
    <row r="98" spans="1:10" ht="12.75">
      <c r="A98" s="228"/>
      <c r="B98" s="220" t="s">
        <v>24</v>
      </c>
      <c r="C98" s="215" t="s">
        <v>194</v>
      </c>
      <c r="D98" s="200">
        <v>123.8</v>
      </c>
      <c r="E98" s="200">
        <v>62.60000000000001</v>
      </c>
      <c r="F98" s="225" t="str">
        <f t="shared" si="10"/>
        <v>14:45 - 14:55</v>
      </c>
      <c r="G98" s="29">
        <f t="shared" si="11"/>
        <v>0.6145833333333334</v>
      </c>
      <c r="H98" s="29">
        <f t="shared" si="12"/>
        <v>0.6215277777777778</v>
      </c>
      <c r="I98" s="201" t="str">
        <f t="shared" si="13"/>
        <v>3:05</v>
      </c>
      <c r="J98" s="201" t="str">
        <f t="shared" si="14"/>
        <v>3:15</v>
      </c>
    </row>
    <row r="99" spans="1:10" ht="12.75">
      <c r="A99" s="226" t="s">
        <v>104</v>
      </c>
      <c r="B99" s="233"/>
      <c r="C99" s="215"/>
      <c r="D99" s="200">
        <v>124.1</v>
      </c>
      <c r="E99" s="200">
        <v>62.30000000000001</v>
      </c>
      <c r="F99" s="225" t="str">
        <f t="shared" si="10"/>
        <v>14:46 - 14:55</v>
      </c>
      <c r="G99" s="29">
        <f t="shared" si="11"/>
        <v>0.6152777777777778</v>
      </c>
      <c r="H99" s="29">
        <f t="shared" si="12"/>
        <v>0.6215277777777778</v>
      </c>
      <c r="I99" s="201" t="str">
        <f t="shared" si="13"/>
        <v>3:06</v>
      </c>
      <c r="J99" s="201" t="str">
        <f t="shared" si="14"/>
        <v>3:15</v>
      </c>
    </row>
    <row r="100" spans="1:10" ht="12.75">
      <c r="A100" s="228"/>
      <c r="B100" s="36" t="s">
        <v>24</v>
      </c>
      <c r="C100" s="215" t="s">
        <v>141</v>
      </c>
      <c r="D100" s="200">
        <v>125.3</v>
      </c>
      <c r="E100" s="200">
        <v>61.10000000000001</v>
      </c>
      <c r="F100" s="225" t="str">
        <f t="shared" si="10"/>
        <v>14:47 - 14:57</v>
      </c>
      <c r="G100" s="29">
        <f t="shared" si="11"/>
        <v>0.6159722222222223</v>
      </c>
      <c r="H100" s="29">
        <f t="shared" si="12"/>
        <v>0.6229166666666667</v>
      </c>
      <c r="I100" s="201" t="str">
        <f t="shared" si="13"/>
        <v>3:07</v>
      </c>
      <c r="J100" s="201" t="str">
        <f t="shared" si="14"/>
        <v>3:17</v>
      </c>
    </row>
    <row r="101" spans="1:10" ht="12.75">
      <c r="A101" s="217"/>
      <c r="B101" s="36" t="s">
        <v>29</v>
      </c>
      <c r="C101" s="215" t="s">
        <v>141</v>
      </c>
      <c r="D101" s="200">
        <v>129.9</v>
      </c>
      <c r="E101" s="200">
        <v>56.5</v>
      </c>
      <c r="F101" s="225" t="str">
        <f t="shared" si="10"/>
        <v>14:54 - 15:05</v>
      </c>
      <c r="G101" s="29">
        <f t="shared" si="11"/>
        <v>0.6208333333333333</v>
      </c>
      <c r="H101" s="29">
        <f t="shared" si="12"/>
        <v>0.6284722222222222</v>
      </c>
      <c r="I101" s="201" t="str">
        <f t="shared" si="13"/>
        <v>3:14</v>
      </c>
      <c r="J101" s="201" t="str">
        <f t="shared" si="14"/>
        <v>3:25</v>
      </c>
    </row>
    <row r="102" spans="1:10" ht="12.75">
      <c r="A102" s="217"/>
      <c r="B102" s="238"/>
      <c r="C102" s="26" t="s">
        <v>195</v>
      </c>
      <c r="D102" s="200">
        <v>132.8</v>
      </c>
      <c r="E102" s="200">
        <v>53.599999999999994</v>
      </c>
      <c r="F102" s="225" t="str">
        <f t="shared" si="10"/>
        <v>14:59 - 15:09</v>
      </c>
      <c r="G102" s="29">
        <f t="shared" si="11"/>
        <v>0.6243055555555556</v>
      </c>
      <c r="H102" s="29">
        <f t="shared" si="12"/>
        <v>0.63125</v>
      </c>
      <c r="I102" s="201" t="str">
        <f t="shared" si="13"/>
        <v>3:19</v>
      </c>
      <c r="J102" s="201" t="str">
        <f t="shared" si="14"/>
        <v>3:29</v>
      </c>
    </row>
    <row r="103" spans="1:10" ht="12.75">
      <c r="A103" s="228"/>
      <c r="B103" s="36" t="s">
        <v>22</v>
      </c>
      <c r="C103" s="215" t="s">
        <v>141</v>
      </c>
      <c r="D103" s="200">
        <v>133.2</v>
      </c>
      <c r="E103" s="200">
        <v>53.20000000000002</v>
      </c>
      <c r="F103" s="225" t="str">
        <f t="shared" si="10"/>
        <v>14:59 - 15:10</v>
      </c>
      <c r="G103" s="29">
        <f t="shared" si="11"/>
        <v>0.6243055555555556</v>
      </c>
      <c r="H103" s="29">
        <f t="shared" si="12"/>
        <v>0.6319444444444444</v>
      </c>
      <c r="I103" s="201" t="str">
        <f t="shared" si="13"/>
        <v>3:19</v>
      </c>
      <c r="J103" s="201" t="str">
        <f t="shared" si="14"/>
        <v>3:30</v>
      </c>
    </row>
    <row r="104" spans="1:10" ht="12.75">
      <c r="A104" s="239"/>
      <c r="B104" s="220" t="s">
        <v>22</v>
      </c>
      <c r="C104" s="215" t="s">
        <v>141</v>
      </c>
      <c r="D104" s="200">
        <v>136.6</v>
      </c>
      <c r="E104" s="200">
        <v>49.80000000000001</v>
      </c>
      <c r="F104" s="225" t="str">
        <f t="shared" si="10"/>
        <v>15:04 - 15:15</v>
      </c>
      <c r="G104" s="29">
        <f t="shared" si="11"/>
        <v>0.6277777777777778</v>
      </c>
      <c r="H104" s="29">
        <f t="shared" si="12"/>
        <v>0.6354166666666666</v>
      </c>
      <c r="I104" s="201" t="str">
        <f t="shared" si="13"/>
        <v>3:24</v>
      </c>
      <c r="J104" s="201" t="str">
        <f t="shared" si="14"/>
        <v>3:35</v>
      </c>
    </row>
    <row r="105" spans="1:10" ht="12.75">
      <c r="A105" s="239"/>
      <c r="B105" s="231"/>
      <c r="C105" s="215" t="s">
        <v>196</v>
      </c>
      <c r="D105" s="200">
        <v>138.3</v>
      </c>
      <c r="E105" s="200">
        <v>48.099999999999994</v>
      </c>
      <c r="F105" s="225" t="str">
        <f t="shared" si="10"/>
        <v>15:07 - 15:18</v>
      </c>
      <c r="G105" s="29">
        <f t="shared" si="11"/>
        <v>0.6298611111111111</v>
      </c>
      <c r="H105" s="29">
        <f t="shared" si="12"/>
        <v>0.6375</v>
      </c>
      <c r="I105" s="201" t="str">
        <f t="shared" si="13"/>
        <v>3:27</v>
      </c>
      <c r="J105" s="201" t="str">
        <f t="shared" si="14"/>
        <v>3:38</v>
      </c>
    </row>
    <row r="106" spans="1:10" ht="12.75">
      <c r="A106" s="217"/>
      <c r="B106" s="220"/>
      <c r="C106" s="215" t="s">
        <v>197</v>
      </c>
      <c r="D106" s="200">
        <v>139.2</v>
      </c>
      <c r="E106" s="200">
        <v>47.20000000000002</v>
      </c>
      <c r="F106" s="225" t="str">
        <f t="shared" si="10"/>
        <v>15:08 - 15:19</v>
      </c>
      <c r="G106" s="29">
        <f t="shared" si="11"/>
        <v>0.6305555555555555</v>
      </c>
      <c r="H106" s="29">
        <f t="shared" si="12"/>
        <v>0.6381944444444444</v>
      </c>
      <c r="I106" s="201" t="str">
        <f t="shared" si="13"/>
        <v>3:28</v>
      </c>
      <c r="J106" s="201" t="str">
        <f t="shared" si="14"/>
        <v>3:39</v>
      </c>
    </row>
    <row r="107" spans="1:10" ht="12.75">
      <c r="A107" s="228"/>
      <c r="B107" s="237"/>
      <c r="C107" s="215" t="s">
        <v>198</v>
      </c>
      <c r="D107" s="200">
        <v>143</v>
      </c>
      <c r="E107" s="200">
        <v>43.400000000000006</v>
      </c>
      <c r="F107" s="225" t="str">
        <f t="shared" si="10"/>
        <v>15:14 - 15:25</v>
      </c>
      <c r="G107" s="29">
        <f t="shared" si="11"/>
        <v>0.6347222222222222</v>
      </c>
      <c r="H107" s="29">
        <f t="shared" si="12"/>
        <v>0.6423611111111112</v>
      </c>
      <c r="I107" s="201" t="str">
        <f t="shared" si="13"/>
        <v>3:34</v>
      </c>
      <c r="J107" s="201" t="str">
        <f t="shared" si="14"/>
        <v>3:45</v>
      </c>
    </row>
    <row r="108" spans="1:10" ht="12.75">
      <c r="A108" s="239"/>
      <c r="B108" s="220"/>
      <c r="C108" s="26" t="s">
        <v>199</v>
      </c>
      <c r="D108" s="200">
        <v>143.9</v>
      </c>
      <c r="E108" s="200">
        <v>42.5</v>
      </c>
      <c r="F108" s="225" t="str">
        <f t="shared" si="10"/>
        <v>15:15 - 15:27</v>
      </c>
      <c r="G108" s="29">
        <f t="shared" si="11"/>
        <v>0.6354166666666666</v>
      </c>
      <c r="H108" s="29">
        <f t="shared" si="12"/>
        <v>0.64375</v>
      </c>
      <c r="I108" s="201" t="str">
        <f t="shared" si="13"/>
        <v>3:35</v>
      </c>
      <c r="J108" s="201" t="str">
        <f t="shared" si="14"/>
        <v>3:47</v>
      </c>
    </row>
    <row r="109" spans="1:10" ht="12.75">
      <c r="A109" s="239"/>
      <c r="B109" s="220" t="s">
        <v>22</v>
      </c>
      <c r="C109" s="215" t="s">
        <v>141</v>
      </c>
      <c r="D109" s="200">
        <v>144.9</v>
      </c>
      <c r="E109" s="200">
        <v>41.5</v>
      </c>
      <c r="F109" s="225" t="str">
        <f t="shared" si="10"/>
        <v>15:17 - 15:28</v>
      </c>
      <c r="G109" s="29">
        <f t="shared" si="11"/>
        <v>0.6368055555555555</v>
      </c>
      <c r="H109" s="29">
        <f t="shared" si="12"/>
        <v>0.6444444444444444</v>
      </c>
      <c r="I109" s="201" t="str">
        <f t="shared" si="13"/>
        <v>3:37</v>
      </c>
      <c r="J109" s="201" t="str">
        <f t="shared" si="14"/>
        <v>3:48</v>
      </c>
    </row>
    <row r="110" spans="1:10" ht="12.75">
      <c r="A110" s="209"/>
      <c r="B110" s="240"/>
      <c r="C110" s="215" t="s">
        <v>200</v>
      </c>
      <c r="D110" s="200">
        <v>148.6</v>
      </c>
      <c r="E110" s="200">
        <v>37.80000000000001</v>
      </c>
      <c r="F110" s="225" t="str">
        <f t="shared" si="10"/>
        <v>15:22 - 15:34</v>
      </c>
      <c r="G110" s="29">
        <f t="shared" si="11"/>
        <v>0.6402777777777777</v>
      </c>
      <c r="H110" s="29">
        <f t="shared" si="12"/>
        <v>0.6486111111111111</v>
      </c>
      <c r="I110" s="201" t="str">
        <f t="shared" si="13"/>
        <v>3:42</v>
      </c>
      <c r="J110" s="201" t="str">
        <f t="shared" si="14"/>
        <v>3:54</v>
      </c>
    </row>
    <row r="111" spans="1:10" ht="12.75">
      <c r="A111" s="228"/>
      <c r="B111" s="241" t="s">
        <v>22</v>
      </c>
      <c r="C111" s="215" t="s">
        <v>141</v>
      </c>
      <c r="D111" s="200">
        <v>148.8</v>
      </c>
      <c r="E111" s="200">
        <v>37.599999999999994</v>
      </c>
      <c r="F111" s="225" t="str">
        <f t="shared" si="10"/>
        <v>15:23 - 15:34</v>
      </c>
      <c r="G111" s="29">
        <f t="shared" si="11"/>
        <v>0.6409722222222223</v>
      </c>
      <c r="H111" s="29">
        <f t="shared" si="12"/>
        <v>0.6486111111111111</v>
      </c>
      <c r="I111" s="201" t="str">
        <f t="shared" si="13"/>
        <v>3:43</v>
      </c>
      <c r="J111" s="201" t="str">
        <f t="shared" si="14"/>
        <v>3:54</v>
      </c>
    </row>
    <row r="112" spans="1:10" ht="12.75">
      <c r="A112" s="209"/>
      <c r="B112" s="242"/>
      <c r="C112" s="215" t="s">
        <v>201</v>
      </c>
      <c r="D112" s="200">
        <v>150.7</v>
      </c>
      <c r="E112" s="200">
        <v>35.70000000000002</v>
      </c>
      <c r="F112" s="225" t="str">
        <f t="shared" si="10"/>
        <v>15:26 - 15:37</v>
      </c>
      <c r="G112" s="29">
        <f t="shared" si="11"/>
        <v>0.6430555555555555</v>
      </c>
      <c r="H112" s="29">
        <f t="shared" si="12"/>
        <v>0.6506944444444445</v>
      </c>
      <c r="I112" s="201" t="str">
        <f t="shared" si="13"/>
        <v>3:46</v>
      </c>
      <c r="J112" s="201" t="str">
        <f t="shared" si="14"/>
        <v>3:57</v>
      </c>
    </row>
    <row r="113" spans="1:10" ht="12.75">
      <c r="A113" s="243"/>
      <c r="B113" s="244"/>
      <c r="C113" s="26" t="s">
        <v>202</v>
      </c>
      <c r="D113" s="200">
        <v>153.5</v>
      </c>
      <c r="E113" s="200">
        <v>32.900000000000006</v>
      </c>
      <c r="F113" s="225" t="str">
        <f t="shared" si="10"/>
        <v>15:30 - 15:42</v>
      </c>
      <c r="G113" s="29">
        <f t="shared" si="11"/>
        <v>0.6458333333333334</v>
      </c>
      <c r="H113" s="29">
        <f t="shared" si="12"/>
        <v>0.6541666666666667</v>
      </c>
      <c r="I113" s="201" t="str">
        <f t="shared" si="13"/>
        <v>3:50</v>
      </c>
      <c r="J113" s="201" t="str">
        <f t="shared" si="14"/>
        <v>4:02</v>
      </c>
    </row>
    <row r="114" spans="1:10" ht="12.75">
      <c r="A114" s="228"/>
      <c r="B114" s="220" t="s">
        <v>22</v>
      </c>
      <c r="C114" s="215" t="s">
        <v>203</v>
      </c>
      <c r="D114" s="200">
        <v>153.6</v>
      </c>
      <c r="E114" s="200">
        <v>32.80000000000001</v>
      </c>
      <c r="F114" s="225" t="str">
        <f t="shared" si="10"/>
        <v>15:30 - 15:42</v>
      </c>
      <c r="G114" s="29">
        <f t="shared" si="11"/>
        <v>0.6458333333333334</v>
      </c>
      <c r="H114" s="29">
        <f t="shared" si="12"/>
        <v>0.6541666666666667</v>
      </c>
      <c r="I114" s="201" t="str">
        <f t="shared" si="13"/>
        <v>3:50</v>
      </c>
      <c r="J114" s="201" t="str">
        <f t="shared" si="14"/>
        <v>4:02</v>
      </c>
    </row>
    <row r="115" spans="1:10" ht="12.75">
      <c r="A115" s="228"/>
      <c r="B115" s="245" t="s">
        <v>204</v>
      </c>
      <c r="C115" s="246" t="s">
        <v>205</v>
      </c>
      <c r="D115" s="200">
        <v>154.3</v>
      </c>
      <c r="E115" s="200">
        <v>32.099999999999994</v>
      </c>
      <c r="F115" s="225" t="str">
        <f t="shared" si="10"/>
        <v>15:31 - 15:43</v>
      </c>
      <c r="G115" s="29">
        <f t="shared" si="11"/>
        <v>0.6465277777777778</v>
      </c>
      <c r="H115" s="29">
        <f t="shared" si="12"/>
        <v>0.6548611111111111</v>
      </c>
      <c r="I115" s="201" t="str">
        <f t="shared" si="13"/>
        <v>3:51</v>
      </c>
      <c r="J115" s="201" t="str">
        <f t="shared" si="14"/>
        <v>4:03</v>
      </c>
    </row>
    <row r="116" spans="1:10" ht="12.75">
      <c r="A116" s="228"/>
      <c r="B116" s="36"/>
      <c r="C116" s="215" t="s">
        <v>206</v>
      </c>
      <c r="D116" s="200">
        <v>154.4</v>
      </c>
      <c r="E116" s="200">
        <v>32</v>
      </c>
      <c r="F116" s="225" t="str">
        <f t="shared" si="10"/>
        <v>15:31 - 15:43</v>
      </c>
      <c r="G116" s="29">
        <f t="shared" si="11"/>
        <v>0.6465277777777778</v>
      </c>
      <c r="H116" s="29">
        <f t="shared" si="12"/>
        <v>0.6548611111111111</v>
      </c>
      <c r="I116" s="201" t="str">
        <f t="shared" si="13"/>
        <v>3:51</v>
      </c>
      <c r="J116" s="201" t="str">
        <f t="shared" si="14"/>
        <v>4:03</v>
      </c>
    </row>
    <row r="117" spans="1:10" ht="12.75">
      <c r="A117" s="217"/>
      <c r="B117" s="247" t="s">
        <v>24</v>
      </c>
      <c r="C117" s="26" t="s">
        <v>207</v>
      </c>
      <c r="D117" s="200">
        <v>154.6</v>
      </c>
      <c r="E117" s="200">
        <v>31.80000000000001</v>
      </c>
      <c r="F117" s="225" t="str">
        <f t="shared" si="10"/>
        <v>15:31 - 15:44</v>
      </c>
      <c r="G117" s="29">
        <f t="shared" si="11"/>
        <v>0.6465277777777778</v>
      </c>
      <c r="H117" s="29">
        <f t="shared" si="12"/>
        <v>0.6555555555555556</v>
      </c>
      <c r="I117" s="201" t="str">
        <f t="shared" si="13"/>
        <v>3:51</v>
      </c>
      <c r="J117" s="201" t="str">
        <f t="shared" si="14"/>
        <v>4:04</v>
      </c>
    </row>
    <row r="118" spans="1:10" ht="12.75">
      <c r="A118" s="228"/>
      <c r="B118" s="220" t="s">
        <v>24</v>
      </c>
      <c r="C118" s="215" t="s">
        <v>141</v>
      </c>
      <c r="D118" s="200">
        <v>154.70000000000002</v>
      </c>
      <c r="E118" s="27">
        <v>31.69999999999999</v>
      </c>
      <c r="F118" s="225" t="str">
        <f t="shared" si="10"/>
        <v>15:32 - 15:44</v>
      </c>
      <c r="G118" s="29">
        <f t="shared" si="11"/>
        <v>0.6472222222222223</v>
      </c>
      <c r="H118" s="29">
        <f t="shared" si="12"/>
        <v>0.6555555555555556</v>
      </c>
      <c r="I118" s="201" t="str">
        <f t="shared" si="13"/>
        <v>3:52</v>
      </c>
      <c r="J118" s="201" t="str">
        <f t="shared" si="14"/>
        <v>4:04</v>
      </c>
    </row>
    <row r="119" spans="1:10" ht="12.75">
      <c r="A119" s="209"/>
      <c r="B119" s="240"/>
      <c r="C119" s="26" t="s">
        <v>208</v>
      </c>
      <c r="D119" s="200">
        <v>154.8</v>
      </c>
      <c r="E119" s="27">
        <v>31.599999999999994</v>
      </c>
      <c r="F119" s="225" t="str">
        <f aca="true" t="shared" si="15" ref="F119:F150">TEXT(G119,"h:mm")&amp;" - "&amp;TEXT(H119,"h:mm")</f>
        <v>15:32 - 15:44</v>
      </c>
      <c r="G119" s="29">
        <f aca="true" t="shared" si="16" ref="G119:G150">$C$7+I119</f>
        <v>0.6472222222222223</v>
      </c>
      <c r="H119" s="29">
        <f aca="true" t="shared" si="17" ref="H119:H150">$C$7+J119</f>
        <v>0.6555555555555556</v>
      </c>
      <c r="I119" s="201" t="str">
        <f aca="true" t="shared" si="18" ref="I119:I150">TEXT(D119/$C$10/24,"h:mm")</f>
        <v>3:52</v>
      </c>
      <c r="J119" s="201" t="str">
        <f aca="true" t="shared" si="19" ref="J119:J150">TEXT(D119/$C$11/24,"h:mm")</f>
        <v>4:04</v>
      </c>
    </row>
    <row r="120" spans="1:10" ht="12.75">
      <c r="A120" s="248" t="s">
        <v>209</v>
      </c>
      <c r="B120" s="249" t="s">
        <v>22</v>
      </c>
      <c r="C120" s="26" t="s">
        <v>121</v>
      </c>
      <c r="D120" s="200">
        <v>154.9</v>
      </c>
      <c r="E120" s="27">
        <v>31.5</v>
      </c>
      <c r="F120" s="225" t="str">
        <f t="shared" si="15"/>
        <v>15:32 - 15:44</v>
      </c>
      <c r="G120" s="29">
        <f t="shared" si="16"/>
        <v>0.6472222222222223</v>
      </c>
      <c r="H120" s="29">
        <f t="shared" si="17"/>
        <v>0.6555555555555556</v>
      </c>
      <c r="I120" s="201" t="str">
        <f t="shared" si="18"/>
        <v>3:52</v>
      </c>
      <c r="J120" s="201" t="str">
        <f t="shared" si="19"/>
        <v>4:04</v>
      </c>
    </row>
    <row r="121" spans="1:10" ht="12.75">
      <c r="A121" s="217"/>
      <c r="B121" s="220" t="s">
        <v>24</v>
      </c>
      <c r="C121" s="215" t="s">
        <v>141</v>
      </c>
      <c r="D121" s="200">
        <v>155</v>
      </c>
      <c r="E121" s="27">
        <v>31.400000000000006</v>
      </c>
      <c r="F121" s="225" t="str">
        <f t="shared" si="15"/>
        <v>15:32 - 15:44</v>
      </c>
      <c r="G121" s="29">
        <f t="shared" si="16"/>
        <v>0.6472222222222223</v>
      </c>
      <c r="H121" s="29">
        <f t="shared" si="17"/>
        <v>0.6555555555555556</v>
      </c>
      <c r="I121" s="201" t="str">
        <f t="shared" si="18"/>
        <v>3:52</v>
      </c>
      <c r="J121" s="201" t="str">
        <f t="shared" si="19"/>
        <v>4:04</v>
      </c>
    </row>
    <row r="122" spans="1:10" ht="12.75">
      <c r="A122" s="228"/>
      <c r="B122" s="240"/>
      <c r="C122" s="26" t="s">
        <v>210</v>
      </c>
      <c r="D122" s="200">
        <v>155.20000000000002</v>
      </c>
      <c r="E122" s="27">
        <v>31.19999999999999</v>
      </c>
      <c r="F122" s="225" t="str">
        <f t="shared" si="15"/>
        <v>15:32 - 15:45</v>
      </c>
      <c r="G122" s="29">
        <f t="shared" si="16"/>
        <v>0.6472222222222223</v>
      </c>
      <c r="H122" s="29">
        <f t="shared" si="17"/>
        <v>0.65625</v>
      </c>
      <c r="I122" s="201" t="str">
        <f t="shared" si="18"/>
        <v>3:52</v>
      </c>
      <c r="J122" s="201" t="str">
        <f t="shared" si="19"/>
        <v>4:05</v>
      </c>
    </row>
    <row r="123" spans="1:10" ht="12.75">
      <c r="A123" s="228"/>
      <c r="B123" s="250" t="s">
        <v>22</v>
      </c>
      <c r="C123" s="26" t="s">
        <v>211</v>
      </c>
      <c r="D123" s="200">
        <v>155.3</v>
      </c>
      <c r="E123" s="27">
        <v>31.099999999999994</v>
      </c>
      <c r="F123" s="225" t="str">
        <f t="shared" si="15"/>
        <v>15:32 - 15:45</v>
      </c>
      <c r="G123" s="29">
        <f t="shared" si="16"/>
        <v>0.6472222222222223</v>
      </c>
      <c r="H123" s="29">
        <f t="shared" si="17"/>
        <v>0.65625</v>
      </c>
      <c r="I123" s="201" t="str">
        <f t="shared" si="18"/>
        <v>3:52</v>
      </c>
      <c r="J123" s="201" t="str">
        <f t="shared" si="19"/>
        <v>4:05</v>
      </c>
    </row>
    <row r="124" spans="1:10" ht="12.75">
      <c r="A124" s="228"/>
      <c r="B124" s="220" t="s">
        <v>24</v>
      </c>
      <c r="C124" s="215" t="s">
        <v>141</v>
      </c>
      <c r="D124" s="200">
        <v>156.00000000000003</v>
      </c>
      <c r="E124" s="27">
        <v>30.399999999999977</v>
      </c>
      <c r="F124" s="225" t="str">
        <f t="shared" si="15"/>
        <v>15:34 - 15:46</v>
      </c>
      <c r="G124" s="29">
        <f t="shared" si="16"/>
        <v>0.6486111111111111</v>
      </c>
      <c r="H124" s="29">
        <f t="shared" si="17"/>
        <v>0.6569444444444444</v>
      </c>
      <c r="I124" s="201" t="str">
        <f t="shared" si="18"/>
        <v>3:54</v>
      </c>
      <c r="J124" s="201" t="str">
        <f t="shared" si="19"/>
        <v>4:06</v>
      </c>
    </row>
    <row r="125" spans="1:10" ht="12.75">
      <c r="A125" s="226" t="s">
        <v>51</v>
      </c>
      <c r="B125" s="251" t="s">
        <v>212</v>
      </c>
      <c r="C125" s="215" t="s">
        <v>213</v>
      </c>
      <c r="D125" s="200">
        <v>158.9</v>
      </c>
      <c r="E125" s="27">
        <v>27.5</v>
      </c>
      <c r="F125" s="225" t="str">
        <f t="shared" si="15"/>
        <v>15:38 - 15:50</v>
      </c>
      <c r="G125" s="29">
        <f t="shared" si="16"/>
        <v>0.6513888888888889</v>
      </c>
      <c r="H125" s="29">
        <f t="shared" si="17"/>
        <v>0.6597222222222222</v>
      </c>
      <c r="I125" s="201" t="str">
        <f t="shared" si="18"/>
        <v>3:58</v>
      </c>
      <c r="J125" s="201" t="str">
        <f t="shared" si="19"/>
        <v>4:10</v>
      </c>
    </row>
    <row r="126" spans="1:10" ht="12.75">
      <c r="A126" s="228"/>
      <c r="B126" s="36" t="s">
        <v>29</v>
      </c>
      <c r="C126" s="215" t="s">
        <v>141</v>
      </c>
      <c r="D126" s="200">
        <v>159.1</v>
      </c>
      <c r="E126" s="27">
        <v>27.30000000000001</v>
      </c>
      <c r="F126" s="225" t="str">
        <f t="shared" si="15"/>
        <v>15:38 - 15:51</v>
      </c>
      <c r="G126" s="29">
        <f t="shared" si="16"/>
        <v>0.6513888888888889</v>
      </c>
      <c r="H126" s="29">
        <f t="shared" si="17"/>
        <v>0.6604166666666667</v>
      </c>
      <c r="I126" s="201" t="str">
        <f t="shared" si="18"/>
        <v>3:58</v>
      </c>
      <c r="J126" s="201" t="str">
        <f t="shared" si="19"/>
        <v>4:11</v>
      </c>
    </row>
    <row r="127" spans="1:10" ht="12.75">
      <c r="A127" s="228"/>
      <c r="B127" s="220"/>
      <c r="C127" s="26" t="s">
        <v>214</v>
      </c>
      <c r="D127" s="200">
        <v>159.3</v>
      </c>
      <c r="E127" s="27">
        <v>27.099999999999994</v>
      </c>
      <c r="F127" s="225" t="str">
        <f t="shared" si="15"/>
        <v>15:38 - 15:51</v>
      </c>
      <c r="G127" s="29">
        <f t="shared" si="16"/>
        <v>0.6513888888888889</v>
      </c>
      <c r="H127" s="29">
        <f t="shared" si="17"/>
        <v>0.6604166666666667</v>
      </c>
      <c r="I127" s="201" t="str">
        <f t="shared" si="18"/>
        <v>3:58</v>
      </c>
      <c r="J127" s="201" t="str">
        <f t="shared" si="19"/>
        <v>4:11</v>
      </c>
    </row>
    <row r="128" spans="1:10" ht="12.75">
      <c r="A128" s="217"/>
      <c r="B128" s="247"/>
      <c r="C128" s="26" t="s">
        <v>215</v>
      </c>
      <c r="D128" s="200">
        <v>162.3</v>
      </c>
      <c r="E128" s="27">
        <v>24.099999999999994</v>
      </c>
      <c r="F128" s="225" t="str">
        <f t="shared" si="15"/>
        <v>15:43 - 15:56</v>
      </c>
      <c r="G128" s="29">
        <f t="shared" si="16"/>
        <v>0.6548611111111111</v>
      </c>
      <c r="H128" s="29">
        <f t="shared" si="17"/>
        <v>0.6638888888888889</v>
      </c>
      <c r="I128" s="201" t="str">
        <f t="shared" si="18"/>
        <v>4:03</v>
      </c>
      <c r="J128" s="201" t="str">
        <f t="shared" si="19"/>
        <v>4:16</v>
      </c>
    </row>
    <row r="129" spans="1:10" ht="12.75">
      <c r="A129" s="228"/>
      <c r="B129" s="36" t="s">
        <v>29</v>
      </c>
      <c r="C129" s="215" t="s">
        <v>23</v>
      </c>
      <c r="D129" s="200">
        <v>164.2</v>
      </c>
      <c r="E129" s="27">
        <v>22.19999999999999</v>
      </c>
      <c r="F129" s="225" t="str">
        <f t="shared" si="15"/>
        <v>15:46 - 15:59</v>
      </c>
      <c r="G129" s="29">
        <f t="shared" si="16"/>
        <v>0.6569444444444444</v>
      </c>
      <c r="H129" s="29">
        <f t="shared" si="17"/>
        <v>0.6659722222222222</v>
      </c>
      <c r="I129" s="201" t="str">
        <f t="shared" si="18"/>
        <v>4:06</v>
      </c>
      <c r="J129" s="201" t="str">
        <f t="shared" si="19"/>
        <v>4:19</v>
      </c>
    </row>
    <row r="130" spans="1:10" ht="12.75">
      <c r="A130" s="228"/>
      <c r="B130" s="36"/>
      <c r="C130" s="215" t="s">
        <v>216</v>
      </c>
      <c r="D130" s="200">
        <v>164.3</v>
      </c>
      <c r="E130" s="27">
        <v>22.099999999999994</v>
      </c>
      <c r="F130" s="225" t="str">
        <f t="shared" si="15"/>
        <v>15:46 - 15:59</v>
      </c>
      <c r="G130" s="29">
        <f t="shared" si="16"/>
        <v>0.6569444444444444</v>
      </c>
      <c r="H130" s="29">
        <f t="shared" si="17"/>
        <v>0.6659722222222222</v>
      </c>
      <c r="I130" s="201" t="str">
        <f t="shared" si="18"/>
        <v>4:06</v>
      </c>
      <c r="J130" s="201" t="str">
        <f t="shared" si="19"/>
        <v>4:19</v>
      </c>
    </row>
    <row r="131" spans="1:10" ht="12.75">
      <c r="A131" s="228"/>
      <c r="B131" s="36" t="s">
        <v>29</v>
      </c>
      <c r="C131" s="215" t="s">
        <v>141</v>
      </c>
      <c r="D131" s="200">
        <v>165.00000000000003</v>
      </c>
      <c r="E131" s="27">
        <v>21.399999999999977</v>
      </c>
      <c r="F131" s="225" t="str">
        <f t="shared" si="15"/>
        <v>15:47 - 16:00</v>
      </c>
      <c r="G131" s="29">
        <f t="shared" si="16"/>
        <v>0.6576388888888889</v>
      </c>
      <c r="H131" s="29">
        <f t="shared" si="17"/>
        <v>0.6666666666666666</v>
      </c>
      <c r="I131" s="201" t="str">
        <f t="shared" si="18"/>
        <v>4:07</v>
      </c>
      <c r="J131" s="201" t="str">
        <f t="shared" si="19"/>
        <v>4:20</v>
      </c>
    </row>
    <row r="132" spans="1:10" ht="12.75">
      <c r="A132" s="228"/>
      <c r="B132" s="220"/>
      <c r="C132" s="215" t="s">
        <v>207</v>
      </c>
      <c r="D132" s="200">
        <v>165.1</v>
      </c>
      <c r="E132" s="27">
        <v>21.30000000000001</v>
      </c>
      <c r="F132" s="225" t="str">
        <f t="shared" si="15"/>
        <v>15:47 - 16:00</v>
      </c>
      <c r="G132" s="29">
        <f t="shared" si="16"/>
        <v>0.6576388888888889</v>
      </c>
      <c r="H132" s="29">
        <f t="shared" si="17"/>
        <v>0.6666666666666666</v>
      </c>
      <c r="I132" s="201" t="str">
        <f t="shared" si="18"/>
        <v>4:07</v>
      </c>
      <c r="J132" s="201" t="str">
        <f t="shared" si="19"/>
        <v>4:20</v>
      </c>
    </row>
    <row r="133" spans="1:10" ht="12.75">
      <c r="A133" s="228"/>
      <c r="B133" s="220" t="s">
        <v>24</v>
      </c>
      <c r="C133" s="215" t="s">
        <v>141</v>
      </c>
      <c r="D133" s="200">
        <v>165.2</v>
      </c>
      <c r="E133" s="27">
        <v>21.19999999999999</v>
      </c>
      <c r="F133" s="225" t="str">
        <f t="shared" si="15"/>
        <v>15:47 - 16:00</v>
      </c>
      <c r="G133" s="29">
        <f t="shared" si="16"/>
        <v>0.6576388888888889</v>
      </c>
      <c r="H133" s="29">
        <f t="shared" si="17"/>
        <v>0.6666666666666666</v>
      </c>
      <c r="I133" s="201" t="str">
        <f t="shared" si="18"/>
        <v>4:07</v>
      </c>
      <c r="J133" s="201" t="str">
        <f t="shared" si="19"/>
        <v>4:20</v>
      </c>
    </row>
    <row r="134" spans="1:10" ht="12.75">
      <c r="A134" s="209"/>
      <c r="B134" s="240"/>
      <c r="C134" s="26" t="s">
        <v>208</v>
      </c>
      <c r="D134" s="200">
        <v>165.3</v>
      </c>
      <c r="E134" s="27">
        <v>21.099999999999994</v>
      </c>
      <c r="F134" s="225" t="str">
        <f t="shared" si="15"/>
        <v>15:47 - 16:01</v>
      </c>
      <c r="G134" s="29">
        <f t="shared" si="16"/>
        <v>0.6576388888888889</v>
      </c>
      <c r="H134" s="29">
        <f t="shared" si="17"/>
        <v>0.6673611111111111</v>
      </c>
      <c r="I134" s="201" t="str">
        <f t="shared" si="18"/>
        <v>4:07</v>
      </c>
      <c r="J134" s="201" t="str">
        <f t="shared" si="19"/>
        <v>4:21</v>
      </c>
    </row>
    <row r="135" spans="1:10" ht="12.75">
      <c r="A135" s="248" t="s">
        <v>217</v>
      </c>
      <c r="B135" s="249" t="s">
        <v>22</v>
      </c>
      <c r="C135" s="26" t="s">
        <v>121</v>
      </c>
      <c r="D135" s="200">
        <v>165.4</v>
      </c>
      <c r="E135" s="27">
        <v>21</v>
      </c>
      <c r="F135" s="225" t="str">
        <f t="shared" si="15"/>
        <v>15:48 - 16:01</v>
      </c>
      <c r="G135" s="29">
        <f t="shared" si="16"/>
        <v>0.6583333333333333</v>
      </c>
      <c r="H135" s="29">
        <f t="shared" si="17"/>
        <v>0.6673611111111111</v>
      </c>
      <c r="I135" s="201" t="str">
        <f t="shared" si="18"/>
        <v>4:08</v>
      </c>
      <c r="J135" s="201" t="str">
        <f t="shared" si="19"/>
        <v>4:21</v>
      </c>
    </row>
    <row r="136" spans="1:10" ht="12.75">
      <c r="A136" s="217"/>
      <c r="B136" s="220" t="s">
        <v>24</v>
      </c>
      <c r="C136" s="215" t="s">
        <v>141</v>
      </c>
      <c r="D136" s="200">
        <v>165.6</v>
      </c>
      <c r="E136" s="27">
        <v>20.80000000000001</v>
      </c>
      <c r="F136" s="225" t="str">
        <f t="shared" si="15"/>
        <v>15:48 - 16:01</v>
      </c>
      <c r="G136" s="29">
        <f t="shared" si="16"/>
        <v>0.6583333333333333</v>
      </c>
      <c r="H136" s="29">
        <f t="shared" si="17"/>
        <v>0.6673611111111111</v>
      </c>
      <c r="I136" s="201" t="str">
        <f t="shared" si="18"/>
        <v>4:08</v>
      </c>
      <c r="J136" s="201" t="str">
        <f t="shared" si="19"/>
        <v>4:21</v>
      </c>
    </row>
    <row r="137" spans="1:10" ht="12.75">
      <c r="A137" s="228"/>
      <c r="B137" s="240"/>
      <c r="C137" s="26" t="s">
        <v>210</v>
      </c>
      <c r="D137" s="200">
        <v>165.7</v>
      </c>
      <c r="E137" s="27">
        <v>20.69999999999999</v>
      </c>
      <c r="F137" s="225" t="str">
        <f t="shared" si="15"/>
        <v>15:48 - 16:01</v>
      </c>
      <c r="G137" s="29">
        <f t="shared" si="16"/>
        <v>0.6583333333333333</v>
      </c>
      <c r="H137" s="29">
        <f t="shared" si="17"/>
        <v>0.6673611111111111</v>
      </c>
      <c r="I137" s="201" t="str">
        <f t="shared" si="18"/>
        <v>4:08</v>
      </c>
      <c r="J137" s="201" t="str">
        <f t="shared" si="19"/>
        <v>4:21</v>
      </c>
    </row>
    <row r="138" spans="1:10" ht="12.75">
      <c r="A138" s="228"/>
      <c r="B138" s="250" t="s">
        <v>22</v>
      </c>
      <c r="C138" s="26" t="s">
        <v>211</v>
      </c>
      <c r="D138" s="200">
        <v>165.8</v>
      </c>
      <c r="E138" s="27">
        <v>20.599999999999994</v>
      </c>
      <c r="F138" s="225" t="str">
        <f t="shared" si="15"/>
        <v>15:48 - 16:01</v>
      </c>
      <c r="G138" s="29">
        <f t="shared" si="16"/>
        <v>0.6583333333333333</v>
      </c>
      <c r="H138" s="29">
        <f t="shared" si="17"/>
        <v>0.6673611111111111</v>
      </c>
      <c r="I138" s="201" t="str">
        <f t="shared" si="18"/>
        <v>4:08</v>
      </c>
      <c r="J138" s="201" t="str">
        <f t="shared" si="19"/>
        <v>4:21</v>
      </c>
    </row>
    <row r="139" spans="1:10" ht="12.75">
      <c r="A139" s="228"/>
      <c r="B139" s="220" t="s">
        <v>24</v>
      </c>
      <c r="C139" s="215" t="s">
        <v>141</v>
      </c>
      <c r="D139" s="200">
        <v>166.50000000000003</v>
      </c>
      <c r="E139" s="27">
        <v>19.899999999999977</v>
      </c>
      <c r="F139" s="225" t="str">
        <f t="shared" si="15"/>
        <v>15:49 - 16:02</v>
      </c>
      <c r="G139" s="29">
        <f t="shared" si="16"/>
        <v>0.6590277777777778</v>
      </c>
      <c r="H139" s="29">
        <f t="shared" si="17"/>
        <v>0.6680555555555555</v>
      </c>
      <c r="I139" s="201" t="str">
        <f t="shared" si="18"/>
        <v>4:09</v>
      </c>
      <c r="J139" s="201" t="str">
        <f t="shared" si="19"/>
        <v>4:22</v>
      </c>
    </row>
    <row r="140" spans="1:10" ht="12.75">
      <c r="A140" s="226" t="s">
        <v>51</v>
      </c>
      <c r="B140" s="251" t="s">
        <v>212</v>
      </c>
      <c r="C140" s="215" t="s">
        <v>213</v>
      </c>
      <c r="D140" s="200">
        <v>169.4</v>
      </c>
      <c r="E140" s="27">
        <v>17</v>
      </c>
      <c r="F140" s="225" t="str">
        <f t="shared" si="15"/>
        <v>15:54 - 16:07</v>
      </c>
      <c r="G140" s="29">
        <f t="shared" si="16"/>
        <v>0.6625</v>
      </c>
      <c r="H140" s="29">
        <f t="shared" si="17"/>
        <v>0.6715277777777777</v>
      </c>
      <c r="I140" s="201" t="str">
        <f t="shared" si="18"/>
        <v>4:14</v>
      </c>
      <c r="J140" s="201" t="str">
        <f t="shared" si="19"/>
        <v>4:27</v>
      </c>
    </row>
    <row r="141" spans="1:10" ht="12.75">
      <c r="A141" s="228"/>
      <c r="B141" s="36" t="s">
        <v>29</v>
      </c>
      <c r="C141" s="215" t="s">
        <v>141</v>
      </c>
      <c r="D141" s="200">
        <v>169.6</v>
      </c>
      <c r="E141" s="27">
        <v>16.80000000000001</v>
      </c>
      <c r="F141" s="225" t="str">
        <f t="shared" si="15"/>
        <v>15:54 - 16:07</v>
      </c>
      <c r="G141" s="29">
        <f t="shared" si="16"/>
        <v>0.6625</v>
      </c>
      <c r="H141" s="29">
        <f t="shared" si="17"/>
        <v>0.6715277777777777</v>
      </c>
      <c r="I141" s="201" t="str">
        <f t="shared" si="18"/>
        <v>4:14</v>
      </c>
      <c r="J141" s="201" t="str">
        <f t="shared" si="19"/>
        <v>4:27</v>
      </c>
    </row>
    <row r="142" spans="1:10" ht="12.75">
      <c r="A142" s="228"/>
      <c r="B142" s="220"/>
      <c r="C142" s="26" t="s">
        <v>214</v>
      </c>
      <c r="D142" s="200">
        <v>169.8</v>
      </c>
      <c r="E142" s="27">
        <v>16.599999999999994</v>
      </c>
      <c r="F142" s="225" t="str">
        <f t="shared" si="15"/>
        <v>15:54 - 16:08</v>
      </c>
      <c r="G142" s="29">
        <f t="shared" si="16"/>
        <v>0.6625</v>
      </c>
      <c r="H142" s="29">
        <f t="shared" si="17"/>
        <v>0.6722222222222223</v>
      </c>
      <c r="I142" s="201" t="str">
        <f t="shared" si="18"/>
        <v>4:14</v>
      </c>
      <c r="J142" s="201" t="str">
        <f t="shared" si="19"/>
        <v>4:28</v>
      </c>
    </row>
    <row r="143" spans="1:10" ht="12.75">
      <c r="A143" s="217"/>
      <c r="B143" s="247"/>
      <c r="C143" s="26" t="s">
        <v>215</v>
      </c>
      <c r="D143" s="200">
        <v>172.8</v>
      </c>
      <c r="E143" s="27">
        <v>13.599999999999994</v>
      </c>
      <c r="F143" s="225" t="str">
        <f t="shared" si="15"/>
        <v>15:59 - 16:12</v>
      </c>
      <c r="G143" s="29">
        <f t="shared" si="16"/>
        <v>0.6659722222222222</v>
      </c>
      <c r="H143" s="29">
        <f t="shared" si="17"/>
        <v>0.675</v>
      </c>
      <c r="I143" s="201" t="str">
        <f t="shared" si="18"/>
        <v>4:19</v>
      </c>
      <c r="J143" s="201" t="str">
        <f t="shared" si="19"/>
        <v>4:32</v>
      </c>
    </row>
    <row r="144" spans="1:10" ht="12.75">
      <c r="A144" s="228"/>
      <c r="B144" s="36" t="s">
        <v>29</v>
      </c>
      <c r="C144" s="215" t="s">
        <v>23</v>
      </c>
      <c r="D144" s="200">
        <v>174.7</v>
      </c>
      <c r="E144" s="27">
        <v>11.699999999999989</v>
      </c>
      <c r="F144" s="225" t="str">
        <f t="shared" si="15"/>
        <v>16:02 - 16:15</v>
      </c>
      <c r="G144" s="29">
        <f t="shared" si="16"/>
        <v>0.6680555555555555</v>
      </c>
      <c r="H144" s="29">
        <f t="shared" si="17"/>
        <v>0.6770833333333333</v>
      </c>
      <c r="I144" s="201" t="str">
        <f t="shared" si="18"/>
        <v>4:22</v>
      </c>
      <c r="J144" s="201" t="str">
        <f t="shared" si="19"/>
        <v>4:35</v>
      </c>
    </row>
    <row r="145" spans="1:10" ht="12.75">
      <c r="A145" s="228"/>
      <c r="B145" s="36"/>
      <c r="C145" s="215" t="s">
        <v>216</v>
      </c>
      <c r="D145" s="200">
        <v>174.8</v>
      </c>
      <c r="E145" s="27">
        <v>11.599999999999994</v>
      </c>
      <c r="F145" s="225" t="str">
        <f t="shared" si="15"/>
        <v>16:02 - 16:16</v>
      </c>
      <c r="G145" s="29">
        <f t="shared" si="16"/>
        <v>0.6680555555555555</v>
      </c>
      <c r="H145" s="29">
        <f t="shared" si="17"/>
        <v>0.6777777777777778</v>
      </c>
      <c r="I145" s="201" t="str">
        <f t="shared" si="18"/>
        <v>4:22</v>
      </c>
      <c r="J145" s="201" t="str">
        <f t="shared" si="19"/>
        <v>4:36</v>
      </c>
    </row>
    <row r="146" spans="1:10" ht="12.75">
      <c r="A146" s="228"/>
      <c r="B146" s="36" t="s">
        <v>29</v>
      </c>
      <c r="C146" s="215" t="s">
        <v>141</v>
      </c>
      <c r="D146" s="200">
        <v>175.50000000000003</v>
      </c>
      <c r="E146" s="27">
        <v>10.899999999999977</v>
      </c>
      <c r="F146" s="225" t="str">
        <f t="shared" si="15"/>
        <v>16:03 - 16:17</v>
      </c>
      <c r="G146" s="29">
        <f t="shared" si="16"/>
        <v>0.66875</v>
      </c>
      <c r="H146" s="29">
        <f t="shared" si="17"/>
        <v>0.6784722222222223</v>
      </c>
      <c r="I146" s="201" t="str">
        <f t="shared" si="18"/>
        <v>4:23</v>
      </c>
      <c r="J146" s="201" t="str">
        <f t="shared" si="19"/>
        <v>4:37</v>
      </c>
    </row>
    <row r="147" spans="1:10" ht="12.75">
      <c r="A147" s="228"/>
      <c r="B147" s="220"/>
      <c r="C147" s="215" t="s">
        <v>207</v>
      </c>
      <c r="D147" s="200">
        <v>175.6</v>
      </c>
      <c r="E147" s="27">
        <v>10.800000000000011</v>
      </c>
      <c r="F147" s="225" t="str">
        <f t="shared" si="15"/>
        <v>16:03 - 16:17</v>
      </c>
      <c r="G147" s="29">
        <f t="shared" si="16"/>
        <v>0.66875</v>
      </c>
      <c r="H147" s="29">
        <f t="shared" si="17"/>
        <v>0.6784722222222223</v>
      </c>
      <c r="I147" s="201" t="str">
        <f t="shared" si="18"/>
        <v>4:23</v>
      </c>
      <c r="J147" s="201" t="str">
        <f t="shared" si="19"/>
        <v>4:37</v>
      </c>
    </row>
    <row r="148" spans="1:10" ht="12.75">
      <c r="A148" s="228"/>
      <c r="B148" s="220" t="s">
        <v>24</v>
      </c>
      <c r="C148" s="215" t="s">
        <v>141</v>
      </c>
      <c r="D148" s="200">
        <v>175.7</v>
      </c>
      <c r="E148" s="27">
        <v>10.699999999999989</v>
      </c>
      <c r="F148" s="225" t="str">
        <f t="shared" si="15"/>
        <v>16:03 - 16:17</v>
      </c>
      <c r="G148" s="29">
        <f t="shared" si="16"/>
        <v>0.66875</v>
      </c>
      <c r="H148" s="29">
        <f t="shared" si="17"/>
        <v>0.6784722222222223</v>
      </c>
      <c r="I148" s="201" t="str">
        <f t="shared" si="18"/>
        <v>4:23</v>
      </c>
      <c r="J148" s="201" t="str">
        <f t="shared" si="19"/>
        <v>4:37</v>
      </c>
    </row>
    <row r="149" spans="1:10" ht="12.75">
      <c r="A149" s="228"/>
      <c r="B149" s="220"/>
      <c r="C149" s="26" t="s">
        <v>208</v>
      </c>
      <c r="D149" s="200">
        <v>175.8</v>
      </c>
      <c r="E149" s="27">
        <v>10.599999999999994</v>
      </c>
      <c r="F149" s="225" t="str">
        <f t="shared" si="15"/>
        <v>16:03 - 16:17</v>
      </c>
      <c r="G149" s="29">
        <f t="shared" si="16"/>
        <v>0.66875</v>
      </c>
      <c r="H149" s="29">
        <f t="shared" si="17"/>
        <v>0.6784722222222223</v>
      </c>
      <c r="I149" s="201" t="str">
        <f t="shared" si="18"/>
        <v>4:23</v>
      </c>
      <c r="J149" s="201" t="str">
        <f t="shared" si="19"/>
        <v>4:37</v>
      </c>
    </row>
    <row r="150" spans="1:10" ht="12.75" customHeight="1">
      <c r="A150" s="248" t="s">
        <v>218</v>
      </c>
      <c r="B150" s="249" t="s">
        <v>22</v>
      </c>
      <c r="C150" s="26" t="s">
        <v>121</v>
      </c>
      <c r="D150" s="200">
        <v>175.9</v>
      </c>
      <c r="E150" s="27">
        <v>10.5</v>
      </c>
      <c r="F150" s="225" t="str">
        <f t="shared" si="15"/>
        <v>16:03 - 16:17</v>
      </c>
      <c r="G150" s="29">
        <f t="shared" si="16"/>
        <v>0.66875</v>
      </c>
      <c r="H150" s="29">
        <f t="shared" si="17"/>
        <v>0.6784722222222223</v>
      </c>
      <c r="I150" s="201" t="str">
        <f t="shared" si="18"/>
        <v>4:23</v>
      </c>
      <c r="J150" s="201" t="str">
        <f t="shared" si="19"/>
        <v>4:37</v>
      </c>
    </row>
    <row r="151" spans="1:10" ht="12.75">
      <c r="A151" s="217"/>
      <c r="B151" s="220" t="s">
        <v>24</v>
      </c>
      <c r="C151" s="215" t="s">
        <v>141</v>
      </c>
      <c r="D151" s="200">
        <v>176.1</v>
      </c>
      <c r="E151" s="27">
        <v>10.300000000000011</v>
      </c>
      <c r="F151" s="225" t="str">
        <f>TEXT(G151,"h:mm")&amp;" - "&amp;TEXT(H151,"h:mm")</f>
        <v>16:04 - 16:18</v>
      </c>
      <c r="G151" s="29">
        <f aca="true" t="shared" si="20" ref="G151:G165">$C$7+I151</f>
        <v>0.6694444444444445</v>
      </c>
      <c r="H151" s="29">
        <f aca="true" t="shared" si="21" ref="H151:H165">$C$7+J151</f>
        <v>0.6791666666666667</v>
      </c>
      <c r="I151" s="201" t="str">
        <f aca="true" t="shared" si="22" ref="I151:I165">TEXT(D151/$C$10/24,"h:mm")</f>
        <v>4:24</v>
      </c>
      <c r="J151" s="201" t="str">
        <f aca="true" t="shared" si="23" ref="J151:J165">TEXT(D151/$C$11/24,"h:mm")</f>
        <v>4:38</v>
      </c>
    </row>
    <row r="152" spans="1:10" ht="12.75">
      <c r="A152" s="228"/>
      <c r="B152" s="240"/>
      <c r="C152" s="26" t="s">
        <v>210</v>
      </c>
      <c r="D152" s="200">
        <v>176.2</v>
      </c>
      <c r="E152" s="27">
        <v>10.199999999999989</v>
      </c>
      <c r="F152" s="225" t="str">
        <f>TEXT(G152,"h:mm")&amp;" - "&amp;TEXT(H152,"h:mm")</f>
        <v>16:04 - 16:18</v>
      </c>
      <c r="G152" s="29">
        <f t="shared" si="20"/>
        <v>0.6694444444444445</v>
      </c>
      <c r="H152" s="29">
        <f t="shared" si="21"/>
        <v>0.6791666666666667</v>
      </c>
      <c r="I152" s="201" t="str">
        <f t="shared" si="22"/>
        <v>4:24</v>
      </c>
      <c r="J152" s="201" t="str">
        <f t="shared" si="23"/>
        <v>4:38</v>
      </c>
    </row>
    <row r="153" spans="1:10" ht="12.75">
      <c r="A153" s="228"/>
      <c r="B153" s="250" t="s">
        <v>22</v>
      </c>
      <c r="C153" s="26" t="s">
        <v>211</v>
      </c>
      <c r="D153" s="200">
        <v>176.3</v>
      </c>
      <c r="E153" s="27">
        <v>10.099999999999994</v>
      </c>
      <c r="F153" s="225" t="str">
        <f>TEXT(G153,"h:mm")&amp;" - "&amp;TEXT(H153,"h:mm")</f>
        <v>16:04 - 16:18</v>
      </c>
      <c r="G153" s="29">
        <f t="shared" si="20"/>
        <v>0.6694444444444445</v>
      </c>
      <c r="H153" s="29">
        <f t="shared" si="21"/>
        <v>0.6791666666666667</v>
      </c>
      <c r="I153" s="201" t="str">
        <f t="shared" si="22"/>
        <v>4:24</v>
      </c>
      <c r="J153" s="201" t="str">
        <f t="shared" si="23"/>
        <v>4:38</v>
      </c>
    </row>
    <row r="154" spans="1:10" ht="12.75">
      <c r="A154" s="228"/>
      <c r="B154" s="220" t="s">
        <v>24</v>
      </c>
      <c r="C154" s="215" t="s">
        <v>141</v>
      </c>
      <c r="D154" s="200">
        <v>177.00000000000003</v>
      </c>
      <c r="E154" s="27">
        <v>9.399999999999977</v>
      </c>
      <c r="F154" s="225" t="str">
        <f>TEXT(G154,"h:mm")&amp;" - "&amp;TEXT(H154,"h:mm")</f>
        <v>16:05 - 16:19</v>
      </c>
      <c r="G154" s="29">
        <f t="shared" si="20"/>
        <v>0.6701388888888888</v>
      </c>
      <c r="H154" s="29">
        <f t="shared" si="21"/>
        <v>0.6798611111111111</v>
      </c>
      <c r="I154" s="201" t="str">
        <f t="shared" si="22"/>
        <v>4:25</v>
      </c>
      <c r="J154" s="201" t="str">
        <f t="shared" si="23"/>
        <v>4:39</v>
      </c>
    </row>
    <row r="155" spans="1:10" ht="12.75">
      <c r="A155" s="226" t="s">
        <v>51</v>
      </c>
      <c r="B155" s="251" t="s">
        <v>212</v>
      </c>
      <c r="C155" s="215" t="s">
        <v>213</v>
      </c>
      <c r="D155" s="200">
        <v>179.9</v>
      </c>
      <c r="E155" s="27">
        <v>6.5</v>
      </c>
      <c r="F155" s="225" t="str">
        <f>TEXT(G155,"h:mm")&amp;" - "&amp;TEXT(H155,"h:mm")</f>
        <v>16:09 - 16:24</v>
      </c>
      <c r="G155" s="29">
        <f t="shared" si="20"/>
        <v>0.6729166666666666</v>
      </c>
      <c r="H155" s="29">
        <f t="shared" si="21"/>
        <v>0.6833333333333333</v>
      </c>
      <c r="I155" s="201" t="str">
        <f t="shared" si="22"/>
        <v>4:29</v>
      </c>
      <c r="J155" s="201" t="str">
        <f t="shared" si="23"/>
        <v>4:44</v>
      </c>
    </row>
    <row r="156" spans="1:10" ht="12.75">
      <c r="A156" s="228"/>
      <c r="B156" s="36" t="s">
        <v>29</v>
      </c>
      <c r="C156" s="215" t="s">
        <v>141</v>
      </c>
      <c r="D156" s="200">
        <v>180.1</v>
      </c>
      <c r="E156" s="27">
        <v>6.300000000000011</v>
      </c>
      <c r="F156" s="225" t="str">
        <f>TEXT(G156,"h:mm")&amp;" - "&amp;TEXT(H156,"h:mm")</f>
        <v>16:10 - 16:24</v>
      </c>
      <c r="G156" s="29">
        <f t="shared" si="20"/>
        <v>0.6736111111111112</v>
      </c>
      <c r="H156" s="29">
        <f t="shared" si="21"/>
        <v>0.6833333333333333</v>
      </c>
      <c r="I156" s="201" t="str">
        <f t="shared" si="22"/>
        <v>4:30</v>
      </c>
      <c r="J156" s="201" t="str">
        <f t="shared" si="23"/>
        <v>4:44</v>
      </c>
    </row>
    <row r="157" spans="1:10" ht="12.75">
      <c r="A157" s="228"/>
      <c r="B157" s="220"/>
      <c r="C157" s="26" t="s">
        <v>214</v>
      </c>
      <c r="D157" s="200">
        <v>180.3</v>
      </c>
      <c r="E157" s="27">
        <v>6.099999999999994</v>
      </c>
      <c r="F157" s="225" t="str">
        <f>TEXT(G157,"h:mm")&amp;" - "&amp;TEXT(H157,"h:mm")</f>
        <v>16:10 - 16:24</v>
      </c>
      <c r="G157" s="29">
        <f t="shared" si="20"/>
        <v>0.6736111111111112</v>
      </c>
      <c r="H157" s="29">
        <f t="shared" si="21"/>
        <v>0.6833333333333333</v>
      </c>
      <c r="I157" s="201" t="str">
        <f t="shared" si="22"/>
        <v>4:30</v>
      </c>
      <c r="J157" s="201" t="str">
        <f t="shared" si="23"/>
        <v>4:44</v>
      </c>
    </row>
    <row r="158" spans="1:10" ht="12" customHeight="1">
      <c r="A158" s="217"/>
      <c r="B158" s="247"/>
      <c r="C158" s="26" t="s">
        <v>215</v>
      </c>
      <c r="D158" s="200">
        <v>183.3</v>
      </c>
      <c r="E158" s="27">
        <v>3.0999999999999943</v>
      </c>
      <c r="F158" s="225" t="str">
        <f>TEXT(G158,"h:mm")&amp;" - "&amp;TEXT(H158,"h:mm")</f>
        <v>16:14 - 16:29</v>
      </c>
      <c r="G158" s="29">
        <f t="shared" si="20"/>
        <v>0.6763888888888889</v>
      </c>
      <c r="H158" s="29">
        <f t="shared" si="21"/>
        <v>0.6868055555555556</v>
      </c>
      <c r="I158" s="201" t="str">
        <f t="shared" si="22"/>
        <v>4:34</v>
      </c>
      <c r="J158" s="201" t="str">
        <f t="shared" si="23"/>
        <v>4:49</v>
      </c>
    </row>
    <row r="159" spans="1:10" ht="12.75">
      <c r="A159" s="228"/>
      <c r="B159" s="36" t="s">
        <v>29</v>
      </c>
      <c r="C159" s="215" t="s">
        <v>23</v>
      </c>
      <c r="D159" s="200">
        <v>185.2</v>
      </c>
      <c r="E159" s="27">
        <v>1.1999999999999886</v>
      </c>
      <c r="F159" s="225" t="str">
        <f>TEXT(G159,"h:mm")&amp;" - "&amp;TEXT(H159,"h:mm")</f>
        <v>16:17 - 16:32</v>
      </c>
      <c r="G159" s="29">
        <f t="shared" si="20"/>
        <v>0.6784722222222223</v>
      </c>
      <c r="H159" s="29">
        <f t="shared" si="21"/>
        <v>0.6888888888888889</v>
      </c>
      <c r="I159" s="201" t="str">
        <f t="shared" si="22"/>
        <v>4:37</v>
      </c>
      <c r="J159" s="201" t="str">
        <f t="shared" si="23"/>
        <v>4:52</v>
      </c>
    </row>
    <row r="160" spans="1:10" ht="12.75">
      <c r="A160" s="228"/>
      <c r="B160" s="36"/>
      <c r="C160" s="215" t="s">
        <v>216</v>
      </c>
      <c r="D160" s="200">
        <v>185.3</v>
      </c>
      <c r="E160" s="27">
        <v>1.0999999999999943</v>
      </c>
      <c r="F160" s="225" t="str">
        <f>TEXT(G160,"h:mm")&amp;" - "&amp;TEXT(H160,"h:mm")</f>
        <v>16:17 - 16:32</v>
      </c>
      <c r="G160" s="29">
        <f t="shared" si="20"/>
        <v>0.6784722222222223</v>
      </c>
      <c r="H160" s="29">
        <f t="shared" si="21"/>
        <v>0.6888888888888889</v>
      </c>
      <c r="I160" s="201" t="str">
        <f t="shared" si="22"/>
        <v>4:37</v>
      </c>
      <c r="J160" s="201" t="str">
        <f t="shared" si="23"/>
        <v>4:52</v>
      </c>
    </row>
    <row r="161" spans="1:10" ht="12.75">
      <c r="A161" s="228"/>
      <c r="B161" s="36" t="s">
        <v>29</v>
      </c>
      <c r="C161" s="215" t="s">
        <v>141</v>
      </c>
      <c r="D161" s="200">
        <v>186.00000000000003</v>
      </c>
      <c r="E161" s="27">
        <v>0.39999999999997726</v>
      </c>
      <c r="F161" s="225" t="str">
        <f>TEXT(G161,"h:mm")&amp;" - "&amp;TEXT(H161,"h:mm")</f>
        <v>16:19 - 16:33</v>
      </c>
      <c r="G161" s="29">
        <f t="shared" si="20"/>
        <v>0.6798611111111111</v>
      </c>
      <c r="H161" s="29">
        <f t="shared" si="21"/>
        <v>0.6895833333333333</v>
      </c>
      <c r="I161" s="201" t="str">
        <f t="shared" si="22"/>
        <v>4:39</v>
      </c>
      <c r="J161" s="201" t="str">
        <f t="shared" si="23"/>
        <v>4:53</v>
      </c>
    </row>
    <row r="162" spans="1:10" ht="12.75">
      <c r="A162" s="228"/>
      <c r="B162" s="220"/>
      <c r="C162" s="215" t="s">
        <v>207</v>
      </c>
      <c r="D162" s="200">
        <v>186.1</v>
      </c>
      <c r="E162" s="27">
        <v>0.30000000000001137</v>
      </c>
      <c r="F162" s="225" t="str">
        <f>TEXT(G162,"h:mm")&amp;" - "&amp;TEXT(H162,"h:mm")</f>
        <v>16:19 - 16:33</v>
      </c>
      <c r="G162" s="29">
        <f t="shared" si="20"/>
        <v>0.6798611111111111</v>
      </c>
      <c r="H162" s="29">
        <f t="shared" si="21"/>
        <v>0.6895833333333333</v>
      </c>
      <c r="I162" s="201" t="str">
        <f t="shared" si="22"/>
        <v>4:39</v>
      </c>
      <c r="J162" s="201" t="str">
        <f t="shared" si="23"/>
        <v>4:53</v>
      </c>
    </row>
    <row r="163" spans="1:10" ht="12.75" customHeight="1">
      <c r="A163" s="228"/>
      <c r="B163" s="220" t="s">
        <v>24</v>
      </c>
      <c r="C163" s="215" t="s">
        <v>141</v>
      </c>
      <c r="D163" s="200">
        <v>186.2</v>
      </c>
      <c r="E163" s="27">
        <v>0.19999999999998863</v>
      </c>
      <c r="F163" s="225" t="str">
        <f>TEXT(G163,"h:mm")&amp;" - "&amp;TEXT(H163,"h:mm")</f>
        <v>16:19 - 16:34</v>
      </c>
      <c r="G163" s="29">
        <f t="shared" si="20"/>
        <v>0.6798611111111111</v>
      </c>
      <c r="H163" s="29">
        <f t="shared" si="21"/>
        <v>0.6902777777777778</v>
      </c>
      <c r="I163" s="201" t="str">
        <f t="shared" si="22"/>
        <v>4:39</v>
      </c>
      <c r="J163" s="201" t="str">
        <f t="shared" si="23"/>
        <v>4:54</v>
      </c>
    </row>
    <row r="164" spans="1:10" ht="12.75">
      <c r="A164" s="228"/>
      <c r="B164" s="220"/>
      <c r="C164" s="26" t="s">
        <v>208</v>
      </c>
      <c r="D164" s="200">
        <v>186.3</v>
      </c>
      <c r="E164" s="27">
        <v>0.09999999999999432</v>
      </c>
      <c r="F164" s="225" t="str">
        <f>TEXT(G164,"h:mm")&amp;" - "&amp;TEXT(H164,"h:mm")</f>
        <v>16:19 - 16:34</v>
      </c>
      <c r="G164" s="29">
        <f t="shared" si="20"/>
        <v>0.6798611111111111</v>
      </c>
      <c r="H164" s="29">
        <f t="shared" si="21"/>
        <v>0.6902777777777778</v>
      </c>
      <c r="I164" s="201" t="str">
        <f t="shared" si="22"/>
        <v>4:39</v>
      </c>
      <c r="J164" s="201" t="str">
        <f t="shared" si="23"/>
        <v>4:54</v>
      </c>
    </row>
    <row r="165" spans="1:10" ht="19.5" customHeight="1">
      <c r="A165" s="39" t="s">
        <v>31</v>
      </c>
      <c r="B165" s="250" t="s">
        <v>22</v>
      </c>
      <c r="C165" s="26" t="s">
        <v>219</v>
      </c>
      <c r="D165" s="200">
        <v>186.4</v>
      </c>
      <c r="E165" s="27">
        <v>0</v>
      </c>
      <c r="F165" s="252" t="str">
        <f>TEXT(G165,"h:mm")&amp;" - "&amp;TEXT(H165,"h:mm")</f>
        <v>16:19 - 16:34</v>
      </c>
      <c r="G165" s="41">
        <f t="shared" si="20"/>
        <v>0.6798611111111111</v>
      </c>
      <c r="H165" s="41">
        <f t="shared" si="21"/>
        <v>0.6902777777777778</v>
      </c>
      <c r="I165" s="253" t="str">
        <f t="shared" si="22"/>
        <v>4:39</v>
      </c>
      <c r="J165" s="253" t="str">
        <f t="shared" si="23"/>
        <v>4:54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178"/>
  <sheetViews>
    <sheetView zoomScalePageLayoutView="0" workbookViewId="0" topLeftCell="A135">
      <selection activeCell="E144" sqref="E144"/>
    </sheetView>
  </sheetViews>
  <sheetFormatPr defaultColWidth="9.140625" defaultRowHeight="12.75"/>
  <cols>
    <col min="1" max="1" width="10.8515625" style="0" customWidth="1"/>
    <col min="2" max="2" width="16.28125" style="0" customWidth="1"/>
    <col min="3" max="3" width="22.140625" style="0" customWidth="1"/>
    <col min="4" max="4" width="8.57421875" style="0" customWidth="1"/>
    <col min="6" max="6" width="16.7109375" style="0" customWidth="1"/>
    <col min="7" max="7" width="14.140625" style="0" customWidth="1"/>
    <col min="8" max="8" width="14.28125" style="0" customWidth="1"/>
    <col min="9" max="9" width="13.421875" style="0" customWidth="1"/>
    <col min="10" max="10" width="13.8515625" style="0" customWidth="1"/>
    <col min="11" max="11" width="12.140625" style="0" customWidth="1"/>
    <col min="12" max="12" width="9.7109375" style="0" customWidth="1"/>
    <col min="14" max="14" width="11.421875" style="0" customWidth="1"/>
    <col min="17" max="17" width="12.7109375" style="0" customWidth="1"/>
  </cols>
  <sheetData>
    <row r="1" spans="1:2" ht="18">
      <c r="A1" s="1" t="s">
        <v>0</v>
      </c>
      <c r="B1" s="1"/>
    </row>
    <row r="3" spans="1:10" ht="18">
      <c r="A3" s="3" t="s">
        <v>220</v>
      </c>
      <c r="B3" s="3"/>
      <c r="C3" s="4"/>
      <c r="D3" s="195"/>
      <c r="E3" s="2"/>
      <c r="F3" s="2"/>
      <c r="J3" s="5"/>
    </row>
    <row r="5" spans="1:14" ht="12.75">
      <c r="A5" s="6" t="s">
        <v>2</v>
      </c>
      <c r="B5" s="7"/>
      <c r="C5" s="8"/>
      <c r="N5" s="9"/>
    </row>
    <row r="6" spans="1:14" ht="12.75">
      <c r="A6" s="10" t="s">
        <v>3</v>
      </c>
      <c r="B6" s="11"/>
      <c r="C6" s="12">
        <v>0.4583333333333333</v>
      </c>
      <c r="N6" s="9"/>
    </row>
    <row r="7" ht="12.75">
      <c r="N7" s="9"/>
    </row>
    <row r="8" spans="1:14" ht="12.75">
      <c r="A8" s="6" t="s">
        <v>4</v>
      </c>
      <c r="B8" s="7"/>
      <c r="C8" s="8"/>
      <c r="N8" s="9"/>
    </row>
    <row r="9" spans="1:17" ht="12.75">
      <c r="A9" s="6" t="s">
        <v>5</v>
      </c>
      <c r="B9" s="7"/>
      <c r="C9" s="13">
        <v>42</v>
      </c>
      <c r="D9" s="9"/>
      <c r="E9" s="9"/>
      <c r="F9" s="9"/>
      <c r="G9" s="9"/>
      <c r="P9" s="14"/>
      <c r="Q9" s="14"/>
    </row>
    <row r="10" spans="1:7" ht="12.75">
      <c r="A10" s="15" t="s">
        <v>6</v>
      </c>
      <c r="B10" s="16"/>
      <c r="C10" s="17">
        <v>40</v>
      </c>
      <c r="D10" s="9"/>
      <c r="E10" s="9"/>
      <c r="F10" s="9"/>
      <c r="G10" s="9"/>
    </row>
    <row r="11" spans="4:7" ht="12.75">
      <c r="D11" s="9"/>
      <c r="E11" s="9"/>
      <c r="F11" s="9"/>
      <c r="G11" s="9"/>
    </row>
    <row r="12" spans="1:10" ht="12.75">
      <c r="A12" s="20"/>
      <c r="B12" s="20" t="s">
        <v>7</v>
      </c>
      <c r="C12" s="20" t="s">
        <v>8</v>
      </c>
      <c r="D12" s="20" t="s">
        <v>9</v>
      </c>
      <c r="E12" s="20" t="s">
        <v>9</v>
      </c>
      <c r="F12" s="20" t="s">
        <v>10</v>
      </c>
      <c r="G12" s="20" t="s">
        <v>11</v>
      </c>
      <c r="H12" s="20" t="s">
        <v>12</v>
      </c>
      <c r="I12" s="20" t="s">
        <v>13</v>
      </c>
      <c r="J12" s="20" t="s">
        <v>14</v>
      </c>
    </row>
    <row r="13" spans="1:10" ht="12.75">
      <c r="A13" s="196"/>
      <c r="B13" s="254"/>
      <c r="C13" s="255" t="s">
        <v>15</v>
      </c>
      <c r="D13" s="20" t="s">
        <v>16</v>
      </c>
      <c r="E13" s="20" t="s">
        <v>16</v>
      </c>
      <c r="F13" s="20" t="s">
        <v>17</v>
      </c>
      <c r="G13" s="20" t="s">
        <v>18</v>
      </c>
      <c r="H13" s="20" t="s">
        <v>18</v>
      </c>
      <c r="I13" s="20" t="s">
        <v>18</v>
      </c>
      <c r="J13" s="20" t="s">
        <v>18</v>
      </c>
    </row>
    <row r="14" spans="1:10" ht="20.25" customHeight="1">
      <c r="A14" s="256" t="s">
        <v>19</v>
      </c>
      <c r="B14" s="257" t="s">
        <v>20</v>
      </c>
      <c r="C14" s="258" t="s">
        <v>221</v>
      </c>
      <c r="D14" s="259">
        <v>0</v>
      </c>
      <c r="E14" s="260">
        <v>147.9</v>
      </c>
      <c r="F14" s="29">
        <f>C6</f>
        <v>0.4583333333333333</v>
      </c>
      <c r="G14" s="29">
        <f aca="true" t="shared" si="0" ref="G14:G45">$C$6+I14</f>
        <v>0.4583333333333333</v>
      </c>
      <c r="H14" s="29">
        <f aca="true" t="shared" si="1" ref="H14:H45">$C$6+J14</f>
        <v>0.4583333333333333</v>
      </c>
      <c r="I14" s="201" t="str">
        <f aca="true" t="shared" si="2" ref="I14:I45">TEXT(D14/$C$9/24,"h:mm")</f>
        <v>0:00</v>
      </c>
      <c r="J14" s="201" t="str">
        <f aca="true" t="shared" si="3" ref="J14:J45">TEXT(D14/$C$10/24,"h:mm")</f>
        <v>0:00</v>
      </c>
    </row>
    <row r="15" spans="1:10" ht="12.75">
      <c r="A15" s="261"/>
      <c r="B15" s="262" t="s">
        <v>24</v>
      </c>
      <c r="C15" s="258" t="s">
        <v>222</v>
      </c>
      <c r="D15" s="259">
        <v>0.2</v>
      </c>
      <c r="E15" s="260">
        <v>147.70000000000002</v>
      </c>
      <c r="F15" s="29" t="str">
        <f aca="true" t="shared" si="4" ref="F15:F46">TEXT(G15,"h:mm")&amp;" - "&amp;TEXT(H15,"h:mm")</f>
        <v>11:00 - 11:00</v>
      </c>
      <c r="G15" s="29">
        <f t="shared" si="0"/>
        <v>0.4583333333333333</v>
      </c>
      <c r="H15" s="29">
        <f t="shared" si="1"/>
        <v>0.4583333333333333</v>
      </c>
      <c r="I15" s="201" t="str">
        <f t="shared" si="2"/>
        <v>0:00</v>
      </c>
      <c r="J15" s="201" t="str">
        <f t="shared" si="3"/>
        <v>0:00</v>
      </c>
    </row>
    <row r="16" spans="1:10" ht="12.75">
      <c r="A16" s="201"/>
      <c r="B16" s="263" t="s">
        <v>22</v>
      </c>
      <c r="C16" s="258" t="s">
        <v>223</v>
      </c>
      <c r="D16" s="259">
        <v>0.3</v>
      </c>
      <c r="E16" s="260">
        <v>147.6</v>
      </c>
      <c r="F16" s="29" t="str">
        <f t="shared" si="4"/>
        <v>11:00 - 11:00</v>
      </c>
      <c r="G16" s="29">
        <f t="shared" si="0"/>
        <v>0.4583333333333333</v>
      </c>
      <c r="H16" s="29">
        <f t="shared" si="1"/>
        <v>0.4583333333333333</v>
      </c>
      <c r="I16" s="201" t="str">
        <f t="shared" si="2"/>
        <v>0:00</v>
      </c>
      <c r="J16" s="201" t="str">
        <f t="shared" si="3"/>
        <v>0:00</v>
      </c>
    </row>
    <row r="17" spans="1:10" ht="12.75">
      <c r="A17" s="201"/>
      <c r="B17" s="263" t="s">
        <v>22</v>
      </c>
      <c r="C17" s="215" t="s">
        <v>23</v>
      </c>
      <c r="D17" s="259">
        <v>0.4</v>
      </c>
      <c r="E17" s="260">
        <v>147.5</v>
      </c>
      <c r="F17" s="29" t="str">
        <f t="shared" si="4"/>
        <v>11:00 - 11:00</v>
      </c>
      <c r="G17" s="29">
        <f t="shared" si="0"/>
        <v>0.4583333333333333</v>
      </c>
      <c r="H17" s="29">
        <f t="shared" si="1"/>
        <v>0.4583333333333333</v>
      </c>
      <c r="I17" s="201" t="str">
        <f t="shared" si="2"/>
        <v>0:00</v>
      </c>
      <c r="J17" s="201" t="str">
        <f t="shared" si="3"/>
        <v>0:00</v>
      </c>
    </row>
    <row r="18" spans="1:10" ht="12.75">
      <c r="A18" s="201"/>
      <c r="B18" s="263"/>
      <c r="C18" s="258" t="s">
        <v>224</v>
      </c>
      <c r="D18" s="259">
        <v>0.4</v>
      </c>
      <c r="E18" s="260">
        <v>147.5</v>
      </c>
      <c r="F18" s="29" t="str">
        <f t="shared" si="4"/>
        <v>11:00 - 11:00</v>
      </c>
      <c r="G18" s="29">
        <f t="shared" si="0"/>
        <v>0.4583333333333333</v>
      </c>
      <c r="H18" s="29">
        <f t="shared" si="1"/>
        <v>0.4583333333333333</v>
      </c>
      <c r="I18" s="201" t="str">
        <f t="shared" si="2"/>
        <v>0:00</v>
      </c>
      <c r="J18" s="201" t="str">
        <f t="shared" si="3"/>
        <v>0:00</v>
      </c>
    </row>
    <row r="19" spans="1:10" ht="12.75">
      <c r="A19" s="213"/>
      <c r="B19" s="262" t="s">
        <v>29</v>
      </c>
      <c r="C19" s="258" t="s">
        <v>225</v>
      </c>
      <c r="D19" s="259">
        <v>0.7</v>
      </c>
      <c r="E19" s="260">
        <v>147.20000000000002</v>
      </c>
      <c r="F19" s="29" t="str">
        <f t="shared" si="4"/>
        <v>11:01 - 11:01</v>
      </c>
      <c r="G19" s="29">
        <f t="shared" si="0"/>
        <v>0.45902777777777776</v>
      </c>
      <c r="H19" s="29">
        <f t="shared" si="1"/>
        <v>0.45902777777777776</v>
      </c>
      <c r="I19" s="201" t="str">
        <f t="shared" si="2"/>
        <v>0:01</v>
      </c>
      <c r="J19" s="201" t="str">
        <f t="shared" si="3"/>
        <v>0:01</v>
      </c>
    </row>
    <row r="20" spans="1:10" ht="12.75">
      <c r="A20" s="201"/>
      <c r="B20" s="263" t="s">
        <v>22</v>
      </c>
      <c r="C20" s="215" t="s">
        <v>23</v>
      </c>
      <c r="D20" s="259">
        <v>0.9</v>
      </c>
      <c r="E20" s="260">
        <v>147</v>
      </c>
      <c r="F20" s="29" t="str">
        <f t="shared" si="4"/>
        <v>11:01 - 11:01</v>
      </c>
      <c r="G20" s="29">
        <f t="shared" si="0"/>
        <v>0.45902777777777776</v>
      </c>
      <c r="H20" s="29">
        <f t="shared" si="1"/>
        <v>0.45902777777777776</v>
      </c>
      <c r="I20" s="201" t="str">
        <f t="shared" si="2"/>
        <v>0:01</v>
      </c>
      <c r="J20" s="201" t="str">
        <f t="shared" si="3"/>
        <v>0:01</v>
      </c>
    </row>
    <row r="21" spans="1:10" ht="12.75">
      <c r="A21" s="201"/>
      <c r="B21" s="263"/>
      <c r="C21" s="258" t="s">
        <v>225</v>
      </c>
      <c r="D21" s="259">
        <v>0.9</v>
      </c>
      <c r="E21" s="260">
        <v>147</v>
      </c>
      <c r="F21" s="29" t="str">
        <f t="shared" si="4"/>
        <v>11:01 - 11:01</v>
      </c>
      <c r="G21" s="29">
        <f t="shared" si="0"/>
        <v>0.45902777777777776</v>
      </c>
      <c r="H21" s="29">
        <f t="shared" si="1"/>
        <v>0.45902777777777776</v>
      </c>
      <c r="I21" s="201" t="str">
        <f t="shared" si="2"/>
        <v>0:01</v>
      </c>
      <c r="J21" s="201" t="str">
        <f t="shared" si="3"/>
        <v>0:01</v>
      </c>
    </row>
    <row r="22" spans="1:10" ht="12.75">
      <c r="A22" s="213"/>
      <c r="B22" s="262"/>
      <c r="C22" s="258" t="s">
        <v>226</v>
      </c>
      <c r="D22" s="259">
        <v>4.8</v>
      </c>
      <c r="E22" s="260">
        <v>143.1</v>
      </c>
      <c r="F22" s="29" t="str">
        <f t="shared" si="4"/>
        <v>11:06 - 11:07</v>
      </c>
      <c r="G22" s="29">
        <f t="shared" si="0"/>
        <v>0.46249999999999997</v>
      </c>
      <c r="H22" s="29">
        <f t="shared" si="1"/>
        <v>0.4631944444444444</v>
      </c>
      <c r="I22" s="201" t="str">
        <f t="shared" si="2"/>
        <v>0:06</v>
      </c>
      <c r="J22" s="201" t="str">
        <f t="shared" si="3"/>
        <v>0:07</v>
      </c>
    </row>
    <row r="23" spans="1:10" ht="12.75">
      <c r="A23" s="226" t="s">
        <v>104</v>
      </c>
      <c r="B23" s="264"/>
      <c r="C23" s="258" t="s">
        <v>227</v>
      </c>
      <c r="D23" s="259">
        <v>5.3</v>
      </c>
      <c r="E23" s="260">
        <v>142.6</v>
      </c>
      <c r="F23" s="29" t="str">
        <f t="shared" si="4"/>
        <v>11:07 - 11:07</v>
      </c>
      <c r="G23" s="29">
        <f t="shared" si="0"/>
        <v>0.4631944444444444</v>
      </c>
      <c r="H23" s="29">
        <f t="shared" si="1"/>
        <v>0.4631944444444444</v>
      </c>
      <c r="I23" s="201" t="str">
        <f t="shared" si="2"/>
        <v>0:07</v>
      </c>
      <c r="J23" s="201" t="str">
        <f t="shared" si="3"/>
        <v>0:07</v>
      </c>
    </row>
    <row r="24" spans="1:10" ht="12.75">
      <c r="A24" s="201"/>
      <c r="B24" s="265" t="s">
        <v>24</v>
      </c>
      <c r="C24" s="258" t="s">
        <v>141</v>
      </c>
      <c r="D24" s="266">
        <v>7.4</v>
      </c>
      <c r="E24" s="260">
        <v>140.5</v>
      </c>
      <c r="F24" s="29" t="str">
        <f t="shared" si="4"/>
        <v>11:10 - 11:11</v>
      </c>
      <c r="G24" s="29">
        <f t="shared" si="0"/>
        <v>0.46527777777777773</v>
      </c>
      <c r="H24" s="29">
        <f t="shared" si="1"/>
        <v>0.4659722222222222</v>
      </c>
      <c r="I24" s="201" t="str">
        <f t="shared" si="2"/>
        <v>0:10</v>
      </c>
      <c r="J24" s="201" t="str">
        <f t="shared" si="3"/>
        <v>0:11</v>
      </c>
    </row>
    <row r="25" spans="1:10" ht="12.75">
      <c r="A25" s="219"/>
      <c r="B25" s="265" t="s">
        <v>22</v>
      </c>
      <c r="C25" s="258" t="s">
        <v>141</v>
      </c>
      <c r="D25" s="266">
        <v>12.5</v>
      </c>
      <c r="E25" s="260">
        <v>135.4</v>
      </c>
      <c r="F25" s="29" t="str">
        <f t="shared" si="4"/>
        <v>11:17 - 11:18</v>
      </c>
      <c r="G25" s="29">
        <f t="shared" si="0"/>
        <v>0.4701388888888889</v>
      </c>
      <c r="H25" s="29">
        <f t="shared" si="1"/>
        <v>0.4708333333333333</v>
      </c>
      <c r="I25" s="201" t="str">
        <f t="shared" si="2"/>
        <v>0:17</v>
      </c>
      <c r="J25" s="201" t="str">
        <f t="shared" si="3"/>
        <v>0:18</v>
      </c>
    </row>
    <row r="26" spans="1:10" ht="12.75">
      <c r="A26" s="267"/>
      <c r="B26" s="268"/>
      <c r="C26" s="113" t="s">
        <v>228</v>
      </c>
      <c r="D26" s="269">
        <v>15.9</v>
      </c>
      <c r="E26" s="260">
        <v>132</v>
      </c>
      <c r="F26" s="72" t="str">
        <f t="shared" si="4"/>
        <v>11:22 - 11:23</v>
      </c>
      <c r="G26" s="73">
        <f t="shared" si="0"/>
        <v>0.4736111111111111</v>
      </c>
      <c r="H26" s="73">
        <f t="shared" si="1"/>
        <v>0.47430555555555554</v>
      </c>
      <c r="I26" s="75" t="str">
        <f t="shared" si="2"/>
        <v>0:22</v>
      </c>
      <c r="J26" s="75" t="str">
        <f t="shared" si="3"/>
        <v>0:23</v>
      </c>
    </row>
    <row r="27" spans="1:10" ht="12.75">
      <c r="A27" s="267"/>
      <c r="B27" s="268" t="s">
        <v>29</v>
      </c>
      <c r="C27" s="113" t="s">
        <v>141</v>
      </c>
      <c r="D27" s="269">
        <v>18</v>
      </c>
      <c r="E27" s="260">
        <v>129.9</v>
      </c>
      <c r="F27" s="72" t="str">
        <f t="shared" si="4"/>
        <v>11:25 - 11:27</v>
      </c>
      <c r="G27" s="73">
        <f t="shared" si="0"/>
        <v>0.4756944444444444</v>
      </c>
      <c r="H27" s="73">
        <f t="shared" si="1"/>
        <v>0.4770833333333333</v>
      </c>
      <c r="I27" s="75" t="str">
        <f t="shared" si="2"/>
        <v>0:25</v>
      </c>
      <c r="J27" s="75" t="str">
        <f t="shared" si="3"/>
        <v>0:27</v>
      </c>
    </row>
    <row r="28" spans="1:10" ht="12.75">
      <c r="A28" s="267"/>
      <c r="B28" s="268"/>
      <c r="C28" s="113" t="s">
        <v>229</v>
      </c>
      <c r="D28" s="269">
        <v>18.1</v>
      </c>
      <c r="E28" s="260">
        <v>129.8</v>
      </c>
      <c r="F28" s="72" t="str">
        <f t="shared" si="4"/>
        <v>11:25 - 11:27</v>
      </c>
      <c r="G28" s="73">
        <f t="shared" si="0"/>
        <v>0.4756944444444444</v>
      </c>
      <c r="H28" s="73">
        <f t="shared" si="1"/>
        <v>0.4770833333333333</v>
      </c>
      <c r="I28" s="75" t="str">
        <f t="shared" si="2"/>
        <v>0:25</v>
      </c>
      <c r="J28" s="75" t="str">
        <f t="shared" si="3"/>
        <v>0:27</v>
      </c>
    </row>
    <row r="29" spans="1:10" ht="12.75">
      <c r="A29" s="74"/>
      <c r="B29" s="268"/>
      <c r="C29" s="113" t="s">
        <v>230</v>
      </c>
      <c r="D29" s="269">
        <v>21.5</v>
      </c>
      <c r="E29" s="260">
        <v>126.4</v>
      </c>
      <c r="F29" s="72" t="str">
        <f t="shared" si="4"/>
        <v>11:30 - 11:32</v>
      </c>
      <c r="G29" s="73">
        <f t="shared" si="0"/>
        <v>0.47916666666666663</v>
      </c>
      <c r="H29" s="73">
        <f t="shared" si="1"/>
        <v>0.4805555555555555</v>
      </c>
      <c r="I29" s="75" t="str">
        <f t="shared" si="2"/>
        <v>0:30</v>
      </c>
      <c r="J29" s="75" t="str">
        <f t="shared" si="3"/>
        <v>0:32</v>
      </c>
    </row>
    <row r="30" spans="1:10" ht="12.75">
      <c r="A30" s="102"/>
      <c r="B30" s="270"/>
      <c r="C30" s="113" t="s">
        <v>231</v>
      </c>
      <c r="D30" s="269">
        <v>24.4</v>
      </c>
      <c r="E30" s="260">
        <v>123.5</v>
      </c>
      <c r="F30" s="72" t="str">
        <f t="shared" si="4"/>
        <v>11:34 - 11:36</v>
      </c>
      <c r="G30" s="73">
        <f t="shared" si="0"/>
        <v>0.4819444444444444</v>
      </c>
      <c r="H30" s="73">
        <f t="shared" si="1"/>
        <v>0.48333333333333334</v>
      </c>
      <c r="I30" s="75" t="str">
        <f t="shared" si="2"/>
        <v>0:34</v>
      </c>
      <c r="J30" s="75" t="str">
        <f t="shared" si="3"/>
        <v>0:36</v>
      </c>
    </row>
    <row r="31" spans="1:10" ht="12.75">
      <c r="A31" s="75"/>
      <c r="B31" s="271"/>
      <c r="C31" s="113" t="s">
        <v>232</v>
      </c>
      <c r="D31" s="269">
        <v>26.2</v>
      </c>
      <c r="E31" s="260">
        <v>121.7</v>
      </c>
      <c r="F31" s="73" t="str">
        <f t="shared" si="4"/>
        <v>11:37 - 11:39</v>
      </c>
      <c r="G31" s="73">
        <f t="shared" si="0"/>
        <v>0.4840277777777778</v>
      </c>
      <c r="H31" s="73">
        <f t="shared" si="1"/>
        <v>0.48541666666666666</v>
      </c>
      <c r="I31" s="75" t="str">
        <f t="shared" si="2"/>
        <v>0:37</v>
      </c>
      <c r="J31" s="75" t="str">
        <f t="shared" si="3"/>
        <v>0:39</v>
      </c>
    </row>
    <row r="32" spans="1:10" ht="12.75">
      <c r="A32" s="75"/>
      <c r="B32" s="271" t="s">
        <v>22</v>
      </c>
      <c r="C32" s="113" t="s">
        <v>233</v>
      </c>
      <c r="D32" s="269">
        <v>26.2</v>
      </c>
      <c r="E32" s="260">
        <v>121.7</v>
      </c>
      <c r="F32" s="73" t="str">
        <f t="shared" si="4"/>
        <v>11:37 - 11:39</v>
      </c>
      <c r="G32" s="73">
        <f t="shared" si="0"/>
        <v>0.4840277777777778</v>
      </c>
      <c r="H32" s="73">
        <f t="shared" si="1"/>
        <v>0.48541666666666666</v>
      </c>
      <c r="I32" s="75" t="str">
        <f t="shared" si="2"/>
        <v>0:37</v>
      </c>
      <c r="J32" s="75" t="str">
        <f t="shared" si="3"/>
        <v>0:39</v>
      </c>
    </row>
    <row r="33" spans="1:10" ht="12.75">
      <c r="A33" s="75"/>
      <c r="B33" s="271" t="s">
        <v>22</v>
      </c>
      <c r="C33" s="113" t="s">
        <v>234</v>
      </c>
      <c r="D33" s="269">
        <v>26.8</v>
      </c>
      <c r="E33" s="260">
        <v>121.1</v>
      </c>
      <c r="F33" s="73" t="str">
        <f t="shared" si="4"/>
        <v>11:38 - 11:40</v>
      </c>
      <c r="G33" s="73">
        <f t="shared" si="0"/>
        <v>0.4847222222222222</v>
      </c>
      <c r="H33" s="73">
        <f t="shared" si="1"/>
        <v>0.4861111111111111</v>
      </c>
      <c r="I33" s="75" t="str">
        <f t="shared" si="2"/>
        <v>0:38</v>
      </c>
      <c r="J33" s="75" t="str">
        <f t="shared" si="3"/>
        <v>0:40</v>
      </c>
    </row>
    <row r="34" spans="1:10" ht="12.75">
      <c r="A34" s="201"/>
      <c r="B34" s="263" t="s">
        <v>24</v>
      </c>
      <c r="C34" s="258" t="s">
        <v>141</v>
      </c>
      <c r="D34" s="259">
        <v>27.000000000000004</v>
      </c>
      <c r="E34" s="260">
        <v>120.9</v>
      </c>
      <c r="F34" s="29" t="str">
        <f t="shared" si="4"/>
        <v>11:38 - 11:40</v>
      </c>
      <c r="G34" s="29">
        <f t="shared" si="0"/>
        <v>0.4847222222222222</v>
      </c>
      <c r="H34" s="29">
        <f t="shared" si="1"/>
        <v>0.4861111111111111</v>
      </c>
      <c r="I34" s="201" t="str">
        <f t="shared" si="2"/>
        <v>0:38</v>
      </c>
      <c r="J34" s="201" t="str">
        <f t="shared" si="3"/>
        <v>0:40</v>
      </c>
    </row>
    <row r="35" spans="1:10" ht="12.75">
      <c r="A35" s="272"/>
      <c r="B35" s="263" t="s">
        <v>22</v>
      </c>
      <c r="C35" s="258" t="s">
        <v>235</v>
      </c>
      <c r="D35" s="259">
        <v>27.9</v>
      </c>
      <c r="E35" s="260">
        <v>120</v>
      </c>
      <c r="F35" s="29" t="str">
        <f t="shared" si="4"/>
        <v>11:39 - 11:41</v>
      </c>
      <c r="G35" s="29">
        <f t="shared" si="0"/>
        <v>0.48541666666666666</v>
      </c>
      <c r="H35" s="29">
        <f t="shared" si="1"/>
        <v>0.48680555555555555</v>
      </c>
      <c r="I35" s="201" t="str">
        <f t="shared" si="2"/>
        <v>0:39</v>
      </c>
      <c r="J35" s="201" t="str">
        <f t="shared" si="3"/>
        <v>0:41</v>
      </c>
    </row>
    <row r="36" spans="1:10" ht="12.75">
      <c r="A36" s="213"/>
      <c r="B36" s="262" t="s">
        <v>24</v>
      </c>
      <c r="C36" s="258" t="s">
        <v>236</v>
      </c>
      <c r="D36" s="259">
        <v>28.100000000000005</v>
      </c>
      <c r="E36" s="260">
        <v>119.8</v>
      </c>
      <c r="F36" s="29" t="str">
        <f t="shared" si="4"/>
        <v>11:40 - 11:42</v>
      </c>
      <c r="G36" s="29">
        <f t="shared" si="0"/>
        <v>0.4861111111111111</v>
      </c>
      <c r="H36" s="29">
        <f t="shared" si="1"/>
        <v>0.4875</v>
      </c>
      <c r="I36" s="201" t="str">
        <f t="shared" si="2"/>
        <v>0:40</v>
      </c>
      <c r="J36" s="201" t="str">
        <f t="shared" si="3"/>
        <v>0:42</v>
      </c>
    </row>
    <row r="37" spans="1:10" ht="12.75">
      <c r="A37" s="31"/>
      <c r="B37" s="232" t="s">
        <v>22</v>
      </c>
      <c r="C37" s="215" t="s">
        <v>23</v>
      </c>
      <c r="D37" s="259">
        <v>28.600000000000005</v>
      </c>
      <c r="E37" s="260">
        <v>119.3</v>
      </c>
      <c r="F37" s="29" t="str">
        <f t="shared" si="4"/>
        <v>11:40 - 11:42</v>
      </c>
      <c r="G37" s="29">
        <f t="shared" si="0"/>
        <v>0.4861111111111111</v>
      </c>
      <c r="H37" s="29">
        <f t="shared" si="1"/>
        <v>0.4875</v>
      </c>
      <c r="I37" s="201" t="str">
        <f t="shared" si="2"/>
        <v>0:40</v>
      </c>
      <c r="J37" s="201" t="str">
        <f t="shared" si="3"/>
        <v>0:42</v>
      </c>
    </row>
    <row r="38" spans="1:10" ht="12.75">
      <c r="A38" s="201"/>
      <c r="B38" s="263"/>
      <c r="C38" s="273" t="s">
        <v>237</v>
      </c>
      <c r="D38" s="259">
        <v>28.600000000000005</v>
      </c>
      <c r="E38" s="260">
        <v>119.3</v>
      </c>
      <c r="F38" s="29" t="str">
        <f t="shared" si="4"/>
        <v>11:40 - 11:42</v>
      </c>
      <c r="G38" s="29">
        <f t="shared" si="0"/>
        <v>0.4861111111111111</v>
      </c>
      <c r="H38" s="29">
        <f t="shared" si="1"/>
        <v>0.4875</v>
      </c>
      <c r="I38" s="201" t="str">
        <f t="shared" si="2"/>
        <v>0:40</v>
      </c>
      <c r="J38" s="201" t="str">
        <f t="shared" si="3"/>
        <v>0:42</v>
      </c>
    </row>
    <row r="39" spans="1:10" ht="12.75">
      <c r="A39" s="274"/>
      <c r="B39" s="275"/>
      <c r="C39" s="258" t="s">
        <v>214</v>
      </c>
      <c r="D39" s="276">
        <v>32.7</v>
      </c>
      <c r="E39" s="260">
        <v>115.2</v>
      </c>
      <c r="F39" s="277" t="str">
        <f t="shared" si="4"/>
        <v>11:46 - 11:49</v>
      </c>
      <c r="G39" s="29">
        <f t="shared" si="0"/>
        <v>0.49027777777777776</v>
      </c>
      <c r="H39" s="29">
        <f t="shared" si="1"/>
        <v>0.4923611111111111</v>
      </c>
      <c r="I39" s="201" t="str">
        <f t="shared" si="2"/>
        <v>0:46</v>
      </c>
      <c r="J39" s="201" t="str">
        <f t="shared" si="3"/>
        <v>0:49</v>
      </c>
    </row>
    <row r="40" spans="1:10" ht="12.75">
      <c r="A40" s="278" t="s">
        <v>51</v>
      </c>
      <c r="B40" s="251" t="s">
        <v>212</v>
      </c>
      <c r="C40" s="246" t="s">
        <v>213</v>
      </c>
      <c r="D40" s="276">
        <v>36.3</v>
      </c>
      <c r="E40" s="260">
        <v>111.6</v>
      </c>
      <c r="F40" s="277" t="str">
        <f t="shared" si="4"/>
        <v>11:51 - 11:54</v>
      </c>
      <c r="G40" s="225">
        <f t="shared" si="0"/>
        <v>0.49374999999999997</v>
      </c>
      <c r="H40" s="29">
        <f t="shared" si="1"/>
        <v>0.4958333333333333</v>
      </c>
      <c r="I40" s="201" t="str">
        <f t="shared" si="2"/>
        <v>0:51</v>
      </c>
      <c r="J40" s="201" t="str">
        <f t="shared" si="3"/>
        <v>0:54</v>
      </c>
    </row>
    <row r="41" spans="1:10" ht="12.75">
      <c r="A41" s="279"/>
      <c r="B41" s="280"/>
      <c r="C41" s="246" t="s">
        <v>238</v>
      </c>
      <c r="D41" s="200">
        <v>39.099999999999994</v>
      </c>
      <c r="E41" s="260">
        <v>108.80000000000001</v>
      </c>
      <c r="F41" s="29" t="str">
        <f t="shared" si="4"/>
        <v>11:55 - 11:58</v>
      </c>
      <c r="G41" s="225">
        <f t="shared" si="0"/>
        <v>0.49652777777777773</v>
      </c>
      <c r="H41" s="29">
        <f t="shared" si="1"/>
        <v>0.4986111111111111</v>
      </c>
      <c r="I41" s="201" t="str">
        <f t="shared" si="2"/>
        <v>0:55</v>
      </c>
      <c r="J41" s="201" t="str">
        <f t="shared" si="3"/>
        <v>0:58</v>
      </c>
    </row>
    <row r="42" spans="1:10" ht="12.75">
      <c r="A42" s="281"/>
      <c r="B42" s="281"/>
      <c r="C42" s="258" t="s">
        <v>239</v>
      </c>
      <c r="D42" s="200">
        <v>43.5</v>
      </c>
      <c r="E42" s="260">
        <v>104.4</v>
      </c>
      <c r="F42" s="29" t="str">
        <f t="shared" si="4"/>
        <v>12:02 - 12:05</v>
      </c>
      <c r="G42" s="225">
        <f t="shared" si="0"/>
        <v>0.5013888888888889</v>
      </c>
      <c r="H42" s="29">
        <f t="shared" si="1"/>
        <v>0.5034722222222222</v>
      </c>
      <c r="I42" s="201" t="str">
        <f t="shared" si="2"/>
        <v>1:02</v>
      </c>
      <c r="J42" s="201" t="str">
        <f t="shared" si="3"/>
        <v>1:05</v>
      </c>
    </row>
    <row r="43" spans="1:10" ht="12.75">
      <c r="A43" s="281"/>
      <c r="B43" s="282" t="s">
        <v>167</v>
      </c>
      <c r="C43" s="258"/>
      <c r="D43" s="200">
        <v>43.8</v>
      </c>
      <c r="E43" s="260">
        <v>104.1</v>
      </c>
      <c r="F43" s="29" t="str">
        <f t="shared" si="4"/>
        <v>12:02 - 12:05</v>
      </c>
      <c r="G43" s="225">
        <f t="shared" si="0"/>
        <v>0.5013888888888889</v>
      </c>
      <c r="H43" s="29">
        <f t="shared" si="1"/>
        <v>0.5034722222222222</v>
      </c>
      <c r="I43" s="201" t="str">
        <f t="shared" si="2"/>
        <v>1:02</v>
      </c>
      <c r="J43" s="201" t="str">
        <f t="shared" si="3"/>
        <v>1:05</v>
      </c>
    </row>
    <row r="44" spans="1:10" ht="12.75">
      <c r="A44" s="281"/>
      <c r="B44" s="281"/>
      <c r="C44" s="246" t="s">
        <v>240</v>
      </c>
      <c r="D44" s="200">
        <v>44.400000000000006</v>
      </c>
      <c r="E44" s="260">
        <v>103.5</v>
      </c>
      <c r="F44" s="29" t="str">
        <f t="shared" si="4"/>
        <v>12:03 - 12:06</v>
      </c>
      <c r="G44" s="225">
        <f t="shared" si="0"/>
        <v>0.5020833333333333</v>
      </c>
      <c r="H44" s="29">
        <f t="shared" si="1"/>
        <v>0.5041666666666667</v>
      </c>
      <c r="I44" s="201" t="str">
        <f t="shared" si="2"/>
        <v>1:03</v>
      </c>
      <c r="J44" s="201" t="str">
        <f t="shared" si="3"/>
        <v>1:06</v>
      </c>
    </row>
    <row r="45" spans="1:10" ht="12.75">
      <c r="A45" s="281"/>
      <c r="B45" s="281"/>
      <c r="C45" s="246" t="s">
        <v>134</v>
      </c>
      <c r="D45" s="200">
        <v>44.400000000000006</v>
      </c>
      <c r="E45" s="260">
        <v>103.5</v>
      </c>
      <c r="F45" s="29" t="str">
        <f t="shared" si="4"/>
        <v>12:03 - 12:06</v>
      </c>
      <c r="G45" s="225">
        <f t="shared" si="0"/>
        <v>0.5020833333333333</v>
      </c>
      <c r="H45" s="29">
        <f t="shared" si="1"/>
        <v>0.5041666666666667</v>
      </c>
      <c r="I45" s="201" t="str">
        <f t="shared" si="2"/>
        <v>1:03</v>
      </c>
      <c r="J45" s="201" t="str">
        <f t="shared" si="3"/>
        <v>1:06</v>
      </c>
    </row>
    <row r="46" spans="1:10" ht="12.75">
      <c r="A46" s="209"/>
      <c r="B46" s="283" t="s">
        <v>29</v>
      </c>
      <c r="C46" s="246" t="s">
        <v>87</v>
      </c>
      <c r="D46" s="200">
        <v>44.599999999999994</v>
      </c>
      <c r="E46" s="260">
        <v>103.30000000000001</v>
      </c>
      <c r="F46" s="284" t="str">
        <f t="shared" si="4"/>
        <v>12:03 - 12:06</v>
      </c>
      <c r="G46" s="29">
        <f aca="true" t="shared" si="5" ref="G46:G77">$C$6+I46</f>
        <v>0.5020833333333333</v>
      </c>
      <c r="H46" s="29">
        <f aca="true" t="shared" si="6" ref="H46:H77">$C$6+J46</f>
        <v>0.5041666666666667</v>
      </c>
      <c r="I46" s="201" t="str">
        <f aca="true" t="shared" si="7" ref="I46:I77">TEXT(D46/$C$9/24,"h:mm")</f>
        <v>1:03</v>
      </c>
      <c r="J46" s="201" t="str">
        <f aca="true" t="shared" si="8" ref="J46:J77">TEXT(D46/$C$10/24,"h:mm")</f>
        <v>1:06</v>
      </c>
    </row>
    <row r="47" spans="1:10" ht="12.75">
      <c r="A47" s="281"/>
      <c r="B47" s="281" t="s">
        <v>29</v>
      </c>
      <c r="C47" s="246" t="s">
        <v>236</v>
      </c>
      <c r="D47" s="200">
        <v>44.8</v>
      </c>
      <c r="E47" s="260">
        <v>103.1</v>
      </c>
      <c r="F47" s="225" t="str">
        <f aca="true" t="shared" si="9" ref="F47:F78">TEXT(G47,"h:mm")&amp;" - "&amp;TEXT(H47,"h:mm")</f>
        <v>12:04 - 12:07</v>
      </c>
      <c r="G47" s="29">
        <f t="shared" si="5"/>
        <v>0.5027777777777778</v>
      </c>
      <c r="H47" s="29">
        <f t="shared" si="6"/>
        <v>0.5048611111111111</v>
      </c>
      <c r="I47" s="201" t="str">
        <f t="shared" si="7"/>
        <v>1:04</v>
      </c>
      <c r="J47" s="201" t="str">
        <f t="shared" si="8"/>
        <v>1:07</v>
      </c>
    </row>
    <row r="48" spans="1:10" ht="12.75">
      <c r="A48" s="281"/>
      <c r="B48" s="281" t="s">
        <v>22</v>
      </c>
      <c r="C48" s="246" t="s">
        <v>141</v>
      </c>
      <c r="D48" s="200">
        <v>45.599999999999994</v>
      </c>
      <c r="E48" s="260">
        <v>102.30000000000001</v>
      </c>
      <c r="F48" s="225" t="str">
        <f t="shared" si="9"/>
        <v>12:05 - 12:08</v>
      </c>
      <c r="G48" s="29">
        <f t="shared" si="5"/>
        <v>0.5034722222222222</v>
      </c>
      <c r="H48" s="29">
        <f t="shared" si="6"/>
        <v>0.5055555555555555</v>
      </c>
      <c r="I48" s="201" t="str">
        <f t="shared" si="7"/>
        <v>1:05</v>
      </c>
      <c r="J48" s="201" t="str">
        <f t="shared" si="8"/>
        <v>1:08</v>
      </c>
    </row>
    <row r="49" spans="1:10" ht="12.75">
      <c r="A49" s="281"/>
      <c r="B49" s="281"/>
      <c r="C49" s="246" t="s">
        <v>241</v>
      </c>
      <c r="D49" s="200">
        <v>45.900000000000006</v>
      </c>
      <c r="E49" s="260">
        <v>102</v>
      </c>
      <c r="F49" s="225" t="str">
        <f t="shared" si="9"/>
        <v>12:05 - 12:08</v>
      </c>
      <c r="G49" s="29">
        <f t="shared" si="5"/>
        <v>0.5034722222222222</v>
      </c>
      <c r="H49" s="29">
        <f t="shared" si="6"/>
        <v>0.5055555555555555</v>
      </c>
      <c r="I49" s="201" t="str">
        <f t="shared" si="7"/>
        <v>1:05</v>
      </c>
      <c r="J49" s="201" t="str">
        <f t="shared" si="8"/>
        <v>1:08</v>
      </c>
    </row>
    <row r="50" spans="1:10" ht="12.75">
      <c r="A50" s="209"/>
      <c r="B50" s="220" t="s">
        <v>168</v>
      </c>
      <c r="C50" s="246"/>
      <c r="D50" s="200">
        <v>49.400000000000006</v>
      </c>
      <c r="E50" s="260">
        <v>98.5</v>
      </c>
      <c r="F50" s="225" t="str">
        <f t="shared" si="9"/>
        <v>12:10 - 12:14</v>
      </c>
      <c r="G50" s="29">
        <f t="shared" si="5"/>
        <v>0.5069444444444444</v>
      </c>
      <c r="H50" s="29">
        <f t="shared" si="6"/>
        <v>0.5097222222222222</v>
      </c>
      <c r="I50" s="201" t="str">
        <f t="shared" si="7"/>
        <v>1:10</v>
      </c>
      <c r="J50" s="201" t="str">
        <f t="shared" si="8"/>
        <v>1:14</v>
      </c>
    </row>
    <row r="51" spans="1:10" ht="12.75">
      <c r="A51" s="285"/>
      <c r="B51" s="281" t="s">
        <v>29</v>
      </c>
      <c r="C51" s="246" t="s">
        <v>141</v>
      </c>
      <c r="D51" s="200">
        <v>49.7</v>
      </c>
      <c r="E51" s="260">
        <v>98.2</v>
      </c>
      <c r="F51" s="29" t="str">
        <f t="shared" si="9"/>
        <v>12:11 - 12:14</v>
      </c>
      <c r="G51" s="225">
        <f t="shared" si="5"/>
        <v>0.5076388888888889</v>
      </c>
      <c r="H51" s="29">
        <f t="shared" si="6"/>
        <v>0.5097222222222222</v>
      </c>
      <c r="I51" s="201" t="str">
        <f t="shared" si="7"/>
        <v>1:11</v>
      </c>
      <c r="J51" s="201" t="str">
        <f t="shared" si="8"/>
        <v>1:14</v>
      </c>
    </row>
    <row r="52" spans="1:10" ht="12.75">
      <c r="A52" s="285"/>
      <c r="B52" s="281"/>
      <c r="C52" s="286" t="s">
        <v>242</v>
      </c>
      <c r="D52" s="200">
        <v>51.2</v>
      </c>
      <c r="E52" s="260">
        <v>96.7</v>
      </c>
      <c r="F52" s="29" t="str">
        <f t="shared" si="9"/>
        <v>12:13 - 12:16</v>
      </c>
      <c r="G52" s="225">
        <f t="shared" si="5"/>
        <v>0.5090277777777777</v>
      </c>
      <c r="H52" s="29">
        <f t="shared" si="6"/>
        <v>0.5111111111111111</v>
      </c>
      <c r="I52" s="201" t="str">
        <f t="shared" si="7"/>
        <v>1:13</v>
      </c>
      <c r="J52" s="201" t="str">
        <f t="shared" si="8"/>
        <v>1:16</v>
      </c>
    </row>
    <row r="53" spans="1:10" ht="12.75">
      <c r="A53" s="278" t="s">
        <v>51</v>
      </c>
      <c r="B53" s="251" t="s">
        <v>243</v>
      </c>
      <c r="C53" s="286" t="s">
        <v>242</v>
      </c>
      <c r="D53" s="200">
        <v>51.5</v>
      </c>
      <c r="E53" s="260">
        <v>96.4</v>
      </c>
      <c r="F53" s="29" t="str">
        <f t="shared" si="9"/>
        <v>12:13 - 12:17</v>
      </c>
      <c r="G53" s="225">
        <f t="shared" si="5"/>
        <v>0.5090277777777777</v>
      </c>
      <c r="H53" s="29">
        <f t="shared" si="6"/>
        <v>0.5118055555555555</v>
      </c>
      <c r="I53" s="201" t="str">
        <f t="shared" si="7"/>
        <v>1:13</v>
      </c>
      <c r="J53" s="201" t="str">
        <f t="shared" si="8"/>
        <v>1:17</v>
      </c>
    </row>
    <row r="54" spans="1:10" ht="12.75">
      <c r="A54" s="281"/>
      <c r="B54" s="281" t="s">
        <v>24</v>
      </c>
      <c r="C54" s="246" t="s">
        <v>141</v>
      </c>
      <c r="D54" s="200">
        <v>52.099999999999994</v>
      </c>
      <c r="E54" s="260">
        <v>95.80000000000001</v>
      </c>
      <c r="F54" s="29" t="str">
        <f t="shared" si="9"/>
        <v>12:14 - 12:18</v>
      </c>
      <c r="G54" s="225">
        <f t="shared" si="5"/>
        <v>0.5097222222222222</v>
      </c>
      <c r="H54" s="29">
        <f t="shared" si="6"/>
        <v>0.5125</v>
      </c>
      <c r="I54" s="201" t="str">
        <f t="shared" si="7"/>
        <v>1:14</v>
      </c>
      <c r="J54" s="201" t="str">
        <f t="shared" si="8"/>
        <v>1:18</v>
      </c>
    </row>
    <row r="55" spans="1:10" ht="12.75">
      <c r="A55" s="281"/>
      <c r="B55" s="281"/>
      <c r="C55" s="246" t="s">
        <v>54</v>
      </c>
      <c r="D55" s="200">
        <v>55.3</v>
      </c>
      <c r="E55" s="260">
        <v>92.6</v>
      </c>
      <c r="F55" s="29" t="str">
        <f t="shared" si="9"/>
        <v>12:19 - 12:22</v>
      </c>
      <c r="G55" s="225">
        <f t="shared" si="5"/>
        <v>0.5131944444444444</v>
      </c>
      <c r="H55" s="29">
        <f t="shared" si="6"/>
        <v>0.5152777777777777</v>
      </c>
      <c r="I55" s="201" t="str">
        <f t="shared" si="7"/>
        <v>1:19</v>
      </c>
      <c r="J55" s="201" t="str">
        <f t="shared" si="8"/>
        <v>1:22</v>
      </c>
    </row>
    <row r="56" spans="1:10" ht="12.75">
      <c r="A56" s="281"/>
      <c r="B56" s="281" t="s">
        <v>29</v>
      </c>
      <c r="C56" s="246" t="s">
        <v>141</v>
      </c>
      <c r="D56" s="200">
        <v>55.599999999999994</v>
      </c>
      <c r="E56" s="260">
        <v>92.30000000000001</v>
      </c>
      <c r="F56" s="29" t="str">
        <f t="shared" si="9"/>
        <v>12:19 - 12:23</v>
      </c>
      <c r="G56" s="225">
        <f t="shared" si="5"/>
        <v>0.5131944444444444</v>
      </c>
      <c r="H56" s="29">
        <f t="shared" si="6"/>
        <v>0.5159722222222222</v>
      </c>
      <c r="I56" s="201" t="str">
        <f t="shared" si="7"/>
        <v>1:19</v>
      </c>
      <c r="J56" s="201" t="str">
        <f t="shared" si="8"/>
        <v>1:23</v>
      </c>
    </row>
    <row r="57" spans="1:10" ht="12.75">
      <c r="A57" s="226" t="s">
        <v>104</v>
      </c>
      <c r="B57" s="287"/>
      <c r="C57" s="246"/>
      <c r="D57" s="200">
        <v>55.8</v>
      </c>
      <c r="E57" s="260">
        <v>92.1</v>
      </c>
      <c r="F57" s="284" t="str">
        <f t="shared" si="9"/>
        <v>12:19 - 12:23</v>
      </c>
      <c r="G57" s="29">
        <f t="shared" si="5"/>
        <v>0.5131944444444444</v>
      </c>
      <c r="H57" s="29">
        <f t="shared" si="6"/>
        <v>0.5159722222222222</v>
      </c>
      <c r="I57" s="201" t="str">
        <f t="shared" si="7"/>
        <v>1:19</v>
      </c>
      <c r="J57" s="201" t="str">
        <f t="shared" si="8"/>
        <v>1:23</v>
      </c>
    </row>
    <row r="58" spans="1:10" ht="12.75">
      <c r="A58" s="239"/>
      <c r="B58" s="281" t="s">
        <v>29</v>
      </c>
      <c r="C58" s="246" t="s">
        <v>141</v>
      </c>
      <c r="D58" s="200">
        <v>61.599999999999994</v>
      </c>
      <c r="E58" s="260">
        <v>86.30000000000001</v>
      </c>
      <c r="F58" s="225" t="str">
        <f t="shared" si="9"/>
        <v>12:28 - 12:32</v>
      </c>
      <c r="G58" s="29">
        <f t="shared" si="5"/>
        <v>0.5194444444444444</v>
      </c>
      <c r="H58" s="29">
        <f t="shared" si="6"/>
        <v>0.5222222222222221</v>
      </c>
      <c r="I58" s="201" t="str">
        <f t="shared" si="7"/>
        <v>1:28</v>
      </c>
      <c r="J58" s="201" t="str">
        <f t="shared" si="8"/>
        <v>1:32</v>
      </c>
    </row>
    <row r="59" spans="1:10" ht="12.75">
      <c r="A59" s="281"/>
      <c r="B59" s="281"/>
      <c r="C59" s="246" t="s">
        <v>244</v>
      </c>
      <c r="D59" s="200">
        <v>63.599999999999994</v>
      </c>
      <c r="E59" s="260">
        <v>84.30000000000001</v>
      </c>
      <c r="F59" s="225" t="str">
        <f t="shared" si="9"/>
        <v>12:30 - 12:35</v>
      </c>
      <c r="G59" s="29">
        <f t="shared" si="5"/>
        <v>0.5208333333333333</v>
      </c>
      <c r="H59" s="29">
        <f t="shared" si="6"/>
        <v>0.5243055555555556</v>
      </c>
      <c r="I59" s="201" t="str">
        <f t="shared" si="7"/>
        <v>1:30</v>
      </c>
      <c r="J59" s="201" t="str">
        <f t="shared" si="8"/>
        <v>1:35</v>
      </c>
    </row>
    <row r="60" spans="1:10" ht="12.75">
      <c r="A60" s="281"/>
      <c r="B60" s="281" t="s">
        <v>24</v>
      </c>
      <c r="C60" s="215" t="s">
        <v>141</v>
      </c>
      <c r="D60" s="200">
        <v>65</v>
      </c>
      <c r="E60" s="260">
        <v>82.9</v>
      </c>
      <c r="F60" s="225" t="str">
        <f t="shared" si="9"/>
        <v>12:32 - 12:37</v>
      </c>
      <c r="G60" s="29">
        <f t="shared" si="5"/>
        <v>0.5222222222222221</v>
      </c>
      <c r="H60" s="29">
        <f t="shared" si="6"/>
        <v>0.5256944444444445</v>
      </c>
      <c r="I60" s="201" t="str">
        <f t="shared" si="7"/>
        <v>1:32</v>
      </c>
      <c r="J60" s="201" t="str">
        <f t="shared" si="8"/>
        <v>1:37</v>
      </c>
    </row>
    <row r="61" spans="1:10" ht="12.75">
      <c r="A61" s="281"/>
      <c r="B61" s="281"/>
      <c r="C61" s="258" t="s">
        <v>48</v>
      </c>
      <c r="D61" s="200">
        <v>66.3</v>
      </c>
      <c r="E61" s="260">
        <v>81.60000000000001</v>
      </c>
      <c r="F61" s="225" t="str">
        <f t="shared" si="9"/>
        <v>12:34 - 12:39</v>
      </c>
      <c r="G61" s="29">
        <f t="shared" si="5"/>
        <v>0.5236111111111111</v>
      </c>
      <c r="H61" s="29">
        <f t="shared" si="6"/>
        <v>0.5270833333333333</v>
      </c>
      <c r="I61" s="201" t="str">
        <f t="shared" si="7"/>
        <v>1:34</v>
      </c>
      <c r="J61" s="201" t="str">
        <f t="shared" si="8"/>
        <v>1:39</v>
      </c>
    </row>
    <row r="62" spans="1:10" ht="12.75">
      <c r="A62" s="226" t="s">
        <v>104</v>
      </c>
      <c r="B62" s="287"/>
      <c r="C62" s="246"/>
      <c r="D62" s="200">
        <v>66.9</v>
      </c>
      <c r="E62" s="260">
        <v>81</v>
      </c>
      <c r="F62" s="225" t="str">
        <f t="shared" si="9"/>
        <v>12:35 - 12:40</v>
      </c>
      <c r="G62" s="29">
        <f t="shared" si="5"/>
        <v>0.5243055555555556</v>
      </c>
      <c r="H62" s="29">
        <f t="shared" si="6"/>
        <v>0.5277777777777778</v>
      </c>
      <c r="I62" s="201" t="str">
        <f t="shared" si="7"/>
        <v>1:35</v>
      </c>
      <c r="J62" s="201" t="str">
        <f t="shared" si="8"/>
        <v>1:40</v>
      </c>
    </row>
    <row r="63" spans="1:10" ht="12.75">
      <c r="A63" s="248" t="s">
        <v>209</v>
      </c>
      <c r="B63" s="288" t="s">
        <v>22</v>
      </c>
      <c r="C63" s="246"/>
      <c r="D63" s="200">
        <v>66.9</v>
      </c>
      <c r="E63" s="260">
        <v>81</v>
      </c>
      <c r="F63" s="225" t="str">
        <f t="shared" si="9"/>
        <v>12:35 - 12:40</v>
      </c>
      <c r="G63" s="29">
        <f t="shared" si="5"/>
        <v>0.5243055555555556</v>
      </c>
      <c r="H63" s="29">
        <f t="shared" si="6"/>
        <v>0.5277777777777778</v>
      </c>
      <c r="I63" s="201" t="str">
        <f t="shared" si="7"/>
        <v>1:35</v>
      </c>
      <c r="J63" s="201" t="str">
        <f t="shared" si="8"/>
        <v>1:40</v>
      </c>
    </row>
    <row r="64" spans="1:10" ht="12.75">
      <c r="A64" s="281"/>
      <c r="B64" s="239" t="s">
        <v>22</v>
      </c>
      <c r="C64" s="246" t="s">
        <v>23</v>
      </c>
      <c r="D64" s="200">
        <v>67</v>
      </c>
      <c r="E64" s="260">
        <v>80.9</v>
      </c>
      <c r="F64" s="225" t="str">
        <f t="shared" si="9"/>
        <v>12:35 - 12:40</v>
      </c>
      <c r="G64" s="29">
        <f t="shared" si="5"/>
        <v>0.5243055555555556</v>
      </c>
      <c r="H64" s="29">
        <f t="shared" si="6"/>
        <v>0.5277777777777778</v>
      </c>
      <c r="I64" s="201" t="str">
        <f t="shared" si="7"/>
        <v>1:35</v>
      </c>
      <c r="J64" s="201" t="str">
        <f t="shared" si="8"/>
        <v>1:40</v>
      </c>
    </row>
    <row r="65" spans="1:10" ht="12.75">
      <c r="A65" s="281"/>
      <c r="B65" s="239" t="s">
        <v>29</v>
      </c>
      <c r="C65" s="258" t="s">
        <v>141</v>
      </c>
      <c r="D65" s="200">
        <v>68.1</v>
      </c>
      <c r="E65" s="260">
        <v>79.80000000000001</v>
      </c>
      <c r="F65" s="225" t="str">
        <f t="shared" si="9"/>
        <v>12:37 - 12:42</v>
      </c>
      <c r="G65" s="29">
        <f t="shared" si="5"/>
        <v>0.5256944444444445</v>
      </c>
      <c r="H65" s="29">
        <f t="shared" si="6"/>
        <v>0.5291666666666667</v>
      </c>
      <c r="I65" s="201" t="str">
        <f t="shared" si="7"/>
        <v>1:37</v>
      </c>
      <c r="J65" s="201" t="str">
        <f t="shared" si="8"/>
        <v>1:42</v>
      </c>
    </row>
    <row r="66" spans="1:10" ht="12.75">
      <c r="A66" s="281"/>
      <c r="B66" s="239"/>
      <c r="C66" s="246" t="s">
        <v>49</v>
      </c>
      <c r="D66" s="200">
        <v>69.5</v>
      </c>
      <c r="E66" s="260">
        <v>78.4</v>
      </c>
      <c r="F66" s="225" t="str">
        <f t="shared" si="9"/>
        <v>12:39 - 12:44</v>
      </c>
      <c r="G66" s="29">
        <f t="shared" si="5"/>
        <v>0.5270833333333333</v>
      </c>
      <c r="H66" s="29">
        <f t="shared" si="6"/>
        <v>0.5305555555555556</v>
      </c>
      <c r="I66" s="201" t="str">
        <f t="shared" si="7"/>
        <v>1:39</v>
      </c>
      <c r="J66" s="201" t="str">
        <f t="shared" si="8"/>
        <v>1:44</v>
      </c>
    </row>
    <row r="67" spans="1:10" ht="12.75">
      <c r="A67" s="235" t="s">
        <v>83</v>
      </c>
      <c r="B67" s="239"/>
      <c r="C67" s="258" t="s">
        <v>50</v>
      </c>
      <c r="D67" s="200">
        <v>69.8</v>
      </c>
      <c r="E67" s="260">
        <v>78.10000000000001</v>
      </c>
      <c r="F67" s="225" t="str">
        <f t="shared" si="9"/>
        <v>12:39 - 12:44</v>
      </c>
      <c r="G67" s="29">
        <f t="shared" si="5"/>
        <v>0.5270833333333333</v>
      </c>
      <c r="H67" s="29">
        <f t="shared" si="6"/>
        <v>0.5305555555555556</v>
      </c>
      <c r="I67" s="201" t="str">
        <f t="shared" si="7"/>
        <v>1:39</v>
      </c>
      <c r="J67" s="201" t="str">
        <f t="shared" si="8"/>
        <v>1:44</v>
      </c>
    </row>
    <row r="68" spans="1:10" ht="12.75">
      <c r="A68" s="281"/>
      <c r="B68" s="239" t="s">
        <v>24</v>
      </c>
      <c r="C68" s="258" t="s">
        <v>141</v>
      </c>
      <c r="D68" s="200">
        <v>70.60000000000001</v>
      </c>
      <c r="E68" s="260">
        <v>77.3</v>
      </c>
      <c r="F68" s="225" t="str">
        <f t="shared" si="9"/>
        <v>12:40 - 12:45</v>
      </c>
      <c r="G68" s="29">
        <f t="shared" si="5"/>
        <v>0.5277777777777778</v>
      </c>
      <c r="H68" s="29">
        <f t="shared" si="6"/>
        <v>0.53125</v>
      </c>
      <c r="I68" s="201" t="str">
        <f t="shared" si="7"/>
        <v>1:40</v>
      </c>
      <c r="J68" s="201" t="str">
        <f t="shared" si="8"/>
        <v>1:45</v>
      </c>
    </row>
    <row r="69" spans="1:10" ht="12.75">
      <c r="A69" s="239"/>
      <c r="B69" s="239"/>
      <c r="C69" s="246" t="s">
        <v>244</v>
      </c>
      <c r="D69" s="200">
        <v>72.3</v>
      </c>
      <c r="E69" s="260">
        <v>75.60000000000001</v>
      </c>
      <c r="F69" s="225" t="str">
        <f t="shared" si="9"/>
        <v>12:43 - 12:48</v>
      </c>
      <c r="G69" s="29">
        <f t="shared" si="5"/>
        <v>0.5298611111111111</v>
      </c>
      <c r="H69" s="29">
        <f t="shared" si="6"/>
        <v>0.5333333333333333</v>
      </c>
      <c r="I69" s="201" t="str">
        <f t="shared" si="7"/>
        <v>1:43</v>
      </c>
      <c r="J69" s="201" t="str">
        <f t="shared" si="8"/>
        <v>1:48</v>
      </c>
    </row>
    <row r="70" spans="1:10" ht="12.75">
      <c r="A70" s="209"/>
      <c r="B70" s="239" t="s">
        <v>24</v>
      </c>
      <c r="C70" s="258" t="s">
        <v>141</v>
      </c>
      <c r="D70" s="200">
        <v>74</v>
      </c>
      <c r="E70" s="260">
        <v>73.9</v>
      </c>
      <c r="F70" s="225" t="str">
        <f t="shared" si="9"/>
        <v>12:45 - 12:51</v>
      </c>
      <c r="G70" s="29">
        <f t="shared" si="5"/>
        <v>0.53125</v>
      </c>
      <c r="H70" s="29">
        <f t="shared" si="6"/>
        <v>0.5354166666666667</v>
      </c>
      <c r="I70" s="201" t="str">
        <f t="shared" si="7"/>
        <v>1:45</v>
      </c>
      <c r="J70" s="201" t="str">
        <f t="shared" si="8"/>
        <v>1:51</v>
      </c>
    </row>
    <row r="71" spans="1:10" ht="12.75">
      <c r="A71" s="209"/>
      <c r="B71" s="239"/>
      <c r="C71" s="246" t="s">
        <v>48</v>
      </c>
      <c r="D71" s="200">
        <v>75.2</v>
      </c>
      <c r="E71" s="260">
        <v>72.7</v>
      </c>
      <c r="F71" s="225" t="str">
        <f t="shared" si="9"/>
        <v>12:47 - 12:52</v>
      </c>
      <c r="G71" s="29">
        <f t="shared" si="5"/>
        <v>0.5326388888888889</v>
      </c>
      <c r="H71" s="29">
        <f t="shared" si="6"/>
        <v>0.5361111111111111</v>
      </c>
      <c r="I71" s="201" t="str">
        <f t="shared" si="7"/>
        <v>1:47</v>
      </c>
      <c r="J71" s="201" t="str">
        <f t="shared" si="8"/>
        <v>1:52</v>
      </c>
    </row>
    <row r="72" spans="1:10" ht="12.75">
      <c r="A72" s="248" t="s">
        <v>217</v>
      </c>
      <c r="B72" s="288" t="s">
        <v>22</v>
      </c>
      <c r="C72" s="246"/>
      <c r="D72" s="200">
        <v>75.89999999999999</v>
      </c>
      <c r="E72" s="260">
        <v>72.00000000000001</v>
      </c>
      <c r="F72" s="225" t="str">
        <f t="shared" si="9"/>
        <v>12:48 - 12:53</v>
      </c>
      <c r="G72" s="29">
        <f t="shared" si="5"/>
        <v>0.5333333333333333</v>
      </c>
      <c r="H72" s="29">
        <f t="shared" si="6"/>
        <v>0.5368055555555555</v>
      </c>
      <c r="I72" s="201" t="str">
        <f t="shared" si="7"/>
        <v>1:48</v>
      </c>
      <c r="J72" s="201" t="str">
        <f t="shared" si="8"/>
        <v>1:53</v>
      </c>
    </row>
    <row r="73" spans="1:10" ht="12.75">
      <c r="A73" s="239"/>
      <c r="B73" s="239" t="s">
        <v>22</v>
      </c>
      <c r="C73" s="246" t="s">
        <v>23</v>
      </c>
      <c r="D73" s="200">
        <v>76</v>
      </c>
      <c r="E73" s="260">
        <v>71.9</v>
      </c>
      <c r="F73" s="225" t="str">
        <f t="shared" si="9"/>
        <v>12:48 - 12:54</v>
      </c>
      <c r="G73" s="29">
        <f t="shared" si="5"/>
        <v>0.5333333333333333</v>
      </c>
      <c r="H73" s="29">
        <f t="shared" si="6"/>
        <v>0.5375</v>
      </c>
      <c r="I73" s="201" t="str">
        <f t="shared" si="7"/>
        <v>1:48</v>
      </c>
      <c r="J73" s="201" t="str">
        <f t="shared" si="8"/>
        <v>1:54</v>
      </c>
    </row>
    <row r="74" spans="1:10" ht="12.75">
      <c r="A74" s="239"/>
      <c r="B74" s="239" t="s">
        <v>29</v>
      </c>
      <c r="C74" s="258" t="s">
        <v>141</v>
      </c>
      <c r="D74" s="200">
        <v>77.1</v>
      </c>
      <c r="E74" s="260">
        <v>70.80000000000001</v>
      </c>
      <c r="F74" s="225" t="str">
        <f t="shared" si="9"/>
        <v>12:50 - 12:55</v>
      </c>
      <c r="G74" s="29">
        <f t="shared" si="5"/>
        <v>0.5347222222222222</v>
      </c>
      <c r="H74" s="29">
        <f t="shared" si="6"/>
        <v>0.5381944444444444</v>
      </c>
      <c r="I74" s="201" t="str">
        <f t="shared" si="7"/>
        <v>1:50</v>
      </c>
      <c r="J74" s="201" t="str">
        <f t="shared" si="8"/>
        <v>1:55</v>
      </c>
    </row>
    <row r="75" spans="1:10" ht="12.75">
      <c r="A75" s="239"/>
      <c r="B75" s="239"/>
      <c r="C75" s="246" t="s">
        <v>49</v>
      </c>
      <c r="D75" s="200">
        <v>78.5</v>
      </c>
      <c r="E75" s="260">
        <v>69.4</v>
      </c>
      <c r="F75" s="225" t="str">
        <f t="shared" si="9"/>
        <v>12:52 - 12:57</v>
      </c>
      <c r="G75" s="29">
        <f t="shared" si="5"/>
        <v>0.5361111111111111</v>
      </c>
      <c r="H75" s="29">
        <f t="shared" si="6"/>
        <v>0.5395833333333333</v>
      </c>
      <c r="I75" s="201" t="str">
        <f t="shared" si="7"/>
        <v>1:52</v>
      </c>
      <c r="J75" s="201" t="str">
        <f t="shared" si="8"/>
        <v>1:57</v>
      </c>
    </row>
    <row r="76" spans="1:10" ht="12.75">
      <c r="A76" s="239"/>
      <c r="B76" s="239"/>
      <c r="C76" s="258" t="s">
        <v>50</v>
      </c>
      <c r="D76" s="200">
        <v>78.8</v>
      </c>
      <c r="E76" s="260">
        <v>69.10000000000001</v>
      </c>
      <c r="F76" s="225" t="str">
        <f t="shared" si="9"/>
        <v>12:52 - 12:58</v>
      </c>
      <c r="G76" s="29">
        <f t="shared" si="5"/>
        <v>0.5361111111111111</v>
      </c>
      <c r="H76" s="29">
        <f t="shared" si="6"/>
        <v>0.5402777777777777</v>
      </c>
      <c r="I76" s="201" t="str">
        <f t="shared" si="7"/>
        <v>1:52</v>
      </c>
      <c r="J76" s="201" t="str">
        <f t="shared" si="8"/>
        <v>1:58</v>
      </c>
    </row>
    <row r="77" spans="1:10" ht="12.75">
      <c r="A77" s="209"/>
      <c r="B77" s="239" t="s">
        <v>24</v>
      </c>
      <c r="C77" s="258" t="s">
        <v>141</v>
      </c>
      <c r="D77" s="200">
        <v>79.6</v>
      </c>
      <c r="E77" s="260">
        <v>68.30000000000001</v>
      </c>
      <c r="F77" s="225" t="str">
        <f t="shared" si="9"/>
        <v>12:53 - 12:59</v>
      </c>
      <c r="G77" s="29">
        <f t="shared" si="5"/>
        <v>0.5368055555555555</v>
      </c>
      <c r="H77" s="29">
        <f t="shared" si="6"/>
        <v>0.5409722222222222</v>
      </c>
      <c r="I77" s="201" t="str">
        <f t="shared" si="7"/>
        <v>1:53</v>
      </c>
      <c r="J77" s="201" t="str">
        <f t="shared" si="8"/>
        <v>1:59</v>
      </c>
    </row>
    <row r="78" spans="1:10" ht="12.75">
      <c r="A78" s="281"/>
      <c r="B78" s="239"/>
      <c r="C78" s="246" t="s">
        <v>244</v>
      </c>
      <c r="D78" s="200">
        <v>81.3</v>
      </c>
      <c r="E78" s="260">
        <v>66.60000000000001</v>
      </c>
      <c r="F78" s="225" t="str">
        <f t="shared" si="9"/>
        <v>12:56 - 13:01</v>
      </c>
      <c r="G78" s="29">
        <f aca="true" t="shared" si="10" ref="G78:G109">$C$6+I78</f>
        <v>0.5388888888888889</v>
      </c>
      <c r="H78" s="29">
        <f aca="true" t="shared" si="11" ref="H78:H109">$C$6+J78</f>
        <v>0.5423611111111111</v>
      </c>
      <c r="I78" s="201" t="str">
        <f aca="true" t="shared" si="12" ref="I78:I109">TEXT(D78/$C$9/24,"h:mm")</f>
        <v>1:56</v>
      </c>
      <c r="J78" s="201" t="str">
        <f aca="true" t="shared" si="13" ref="J78:J109">TEXT(D78/$C$10/24,"h:mm")</f>
        <v>2:01</v>
      </c>
    </row>
    <row r="79" spans="1:10" ht="12.75">
      <c r="A79" s="281"/>
      <c r="B79" s="239" t="s">
        <v>24</v>
      </c>
      <c r="C79" s="258" t="s">
        <v>141</v>
      </c>
      <c r="D79" s="200">
        <v>83</v>
      </c>
      <c r="E79" s="260">
        <v>64.9</v>
      </c>
      <c r="F79" s="225" t="str">
        <f aca="true" t="shared" si="14" ref="F79:F110">TEXT(G79,"h:mm")&amp;" - "&amp;TEXT(H79,"h:mm")</f>
        <v>12:58 - 13:04</v>
      </c>
      <c r="G79" s="29">
        <f t="shared" si="10"/>
        <v>0.5402777777777777</v>
      </c>
      <c r="H79" s="29">
        <f t="shared" si="11"/>
        <v>0.5444444444444444</v>
      </c>
      <c r="I79" s="201" t="str">
        <f t="shared" si="12"/>
        <v>1:58</v>
      </c>
      <c r="J79" s="201" t="str">
        <f t="shared" si="13"/>
        <v>2:04</v>
      </c>
    </row>
    <row r="80" spans="1:10" ht="12.75">
      <c r="A80" s="243"/>
      <c r="B80" s="239"/>
      <c r="C80" s="246" t="s">
        <v>48</v>
      </c>
      <c r="D80" s="200">
        <v>84.2</v>
      </c>
      <c r="E80" s="260">
        <v>63.7</v>
      </c>
      <c r="F80" s="225" t="str">
        <f t="shared" si="14"/>
        <v>13:00 - 13:06</v>
      </c>
      <c r="G80" s="29">
        <f t="shared" si="10"/>
        <v>0.5416666666666666</v>
      </c>
      <c r="H80" s="29">
        <f t="shared" si="11"/>
        <v>0.5458333333333333</v>
      </c>
      <c r="I80" s="201" t="str">
        <f t="shared" si="12"/>
        <v>2:00</v>
      </c>
      <c r="J80" s="201" t="str">
        <f t="shared" si="13"/>
        <v>2:06</v>
      </c>
    </row>
    <row r="81" spans="1:10" ht="12.75">
      <c r="A81" s="248" t="s">
        <v>218</v>
      </c>
      <c r="B81" s="288" t="s">
        <v>22</v>
      </c>
      <c r="C81" s="246"/>
      <c r="D81" s="200">
        <v>84.9</v>
      </c>
      <c r="E81" s="260">
        <v>63.000000000000014</v>
      </c>
      <c r="F81" s="225" t="str">
        <f t="shared" si="14"/>
        <v>13:01 - 13:07</v>
      </c>
      <c r="G81" s="29">
        <f t="shared" si="10"/>
        <v>0.5423611111111111</v>
      </c>
      <c r="H81" s="29">
        <f t="shared" si="11"/>
        <v>0.5465277777777777</v>
      </c>
      <c r="I81" s="201" t="str">
        <f t="shared" si="12"/>
        <v>2:01</v>
      </c>
      <c r="J81" s="201" t="str">
        <f t="shared" si="13"/>
        <v>2:07</v>
      </c>
    </row>
    <row r="82" spans="1:10" ht="12.75">
      <c r="A82" s="281"/>
      <c r="B82" s="239" t="s">
        <v>22</v>
      </c>
      <c r="C82" s="246" t="s">
        <v>23</v>
      </c>
      <c r="D82" s="200">
        <v>85</v>
      </c>
      <c r="E82" s="260">
        <v>62.900000000000006</v>
      </c>
      <c r="F82" s="225" t="str">
        <f t="shared" si="14"/>
        <v>13:01 - 13:07</v>
      </c>
      <c r="G82" s="29">
        <f t="shared" si="10"/>
        <v>0.5423611111111111</v>
      </c>
      <c r="H82" s="29">
        <f t="shared" si="11"/>
        <v>0.5465277777777777</v>
      </c>
      <c r="I82" s="201" t="str">
        <f t="shared" si="12"/>
        <v>2:01</v>
      </c>
      <c r="J82" s="201" t="str">
        <f t="shared" si="13"/>
        <v>2:07</v>
      </c>
    </row>
    <row r="83" spans="1:10" ht="12.75">
      <c r="A83" s="209"/>
      <c r="B83" s="239" t="s">
        <v>29</v>
      </c>
      <c r="C83" s="258" t="s">
        <v>141</v>
      </c>
      <c r="D83" s="200">
        <v>86.1</v>
      </c>
      <c r="E83" s="260">
        <v>61.80000000000001</v>
      </c>
      <c r="F83" s="225" t="str">
        <f t="shared" si="14"/>
        <v>13:03 - 13:09</v>
      </c>
      <c r="G83" s="29">
        <f t="shared" si="10"/>
        <v>0.54375</v>
      </c>
      <c r="H83" s="29">
        <f t="shared" si="11"/>
        <v>0.5479166666666666</v>
      </c>
      <c r="I83" s="201" t="str">
        <f t="shared" si="12"/>
        <v>2:03</v>
      </c>
      <c r="J83" s="201" t="str">
        <f t="shared" si="13"/>
        <v>2:09</v>
      </c>
    </row>
    <row r="84" spans="1:10" ht="12.75">
      <c r="A84" s="281"/>
      <c r="B84" s="239"/>
      <c r="C84" s="246" t="s">
        <v>49</v>
      </c>
      <c r="D84" s="200">
        <v>87.5</v>
      </c>
      <c r="E84" s="260">
        <v>60.400000000000006</v>
      </c>
      <c r="F84" s="225" t="str">
        <f t="shared" si="14"/>
        <v>13:05 - 13:11</v>
      </c>
      <c r="G84" s="29">
        <f t="shared" si="10"/>
        <v>0.5451388888888888</v>
      </c>
      <c r="H84" s="29">
        <f t="shared" si="11"/>
        <v>0.5493055555555555</v>
      </c>
      <c r="I84" s="201" t="str">
        <f t="shared" si="12"/>
        <v>2:05</v>
      </c>
      <c r="J84" s="201" t="str">
        <f t="shared" si="13"/>
        <v>2:11</v>
      </c>
    </row>
    <row r="85" spans="1:10" ht="12.75">
      <c r="A85" s="281"/>
      <c r="B85" s="239"/>
      <c r="C85" s="258" t="s">
        <v>50</v>
      </c>
      <c r="D85" s="200">
        <v>87.8</v>
      </c>
      <c r="E85" s="260">
        <v>60.10000000000001</v>
      </c>
      <c r="F85" s="225" t="str">
        <f t="shared" si="14"/>
        <v>13:05 - 13:11</v>
      </c>
      <c r="G85" s="29">
        <f t="shared" si="10"/>
        <v>0.5451388888888888</v>
      </c>
      <c r="H85" s="29">
        <f t="shared" si="11"/>
        <v>0.5493055555555555</v>
      </c>
      <c r="I85" s="201" t="str">
        <f t="shared" si="12"/>
        <v>2:05</v>
      </c>
      <c r="J85" s="201" t="str">
        <f t="shared" si="13"/>
        <v>2:11</v>
      </c>
    </row>
    <row r="86" spans="1:10" ht="12.75">
      <c r="A86" s="243"/>
      <c r="B86" s="239" t="s">
        <v>24</v>
      </c>
      <c r="C86" s="258" t="s">
        <v>141</v>
      </c>
      <c r="D86" s="200">
        <v>88.6</v>
      </c>
      <c r="E86" s="260">
        <v>59.30000000000001</v>
      </c>
      <c r="F86" s="225" t="str">
        <f t="shared" si="14"/>
        <v>13:06 - 13:12</v>
      </c>
      <c r="G86" s="29">
        <f t="shared" si="10"/>
        <v>0.5458333333333333</v>
      </c>
      <c r="H86" s="29">
        <f t="shared" si="11"/>
        <v>0.55</v>
      </c>
      <c r="I86" s="201" t="str">
        <f t="shared" si="12"/>
        <v>2:06</v>
      </c>
      <c r="J86" s="201" t="str">
        <f t="shared" si="13"/>
        <v>2:12</v>
      </c>
    </row>
    <row r="87" spans="1:10" ht="12.75">
      <c r="A87" s="281"/>
      <c r="B87" s="239"/>
      <c r="C87" s="246" t="s">
        <v>244</v>
      </c>
      <c r="D87" s="200">
        <v>90.3</v>
      </c>
      <c r="E87" s="260">
        <v>57.60000000000001</v>
      </c>
      <c r="F87" s="225" t="str">
        <f t="shared" si="14"/>
        <v>13:09 - 13:15</v>
      </c>
      <c r="G87" s="29">
        <f t="shared" si="10"/>
        <v>0.5479166666666666</v>
      </c>
      <c r="H87" s="29">
        <f t="shared" si="11"/>
        <v>0.5520833333333333</v>
      </c>
      <c r="I87" s="201" t="str">
        <f t="shared" si="12"/>
        <v>2:09</v>
      </c>
      <c r="J87" s="201" t="str">
        <f t="shared" si="13"/>
        <v>2:15</v>
      </c>
    </row>
    <row r="88" spans="1:10" ht="12.75">
      <c r="A88" s="209"/>
      <c r="B88" s="239" t="s">
        <v>24</v>
      </c>
      <c r="C88" s="258" t="s">
        <v>141</v>
      </c>
      <c r="D88" s="200">
        <v>92</v>
      </c>
      <c r="E88" s="260">
        <v>55.900000000000006</v>
      </c>
      <c r="F88" s="225" t="str">
        <f t="shared" si="14"/>
        <v>13:11 - 13:18</v>
      </c>
      <c r="G88" s="29">
        <f t="shared" si="10"/>
        <v>0.5493055555555555</v>
      </c>
      <c r="H88" s="29">
        <f t="shared" si="11"/>
        <v>0.5541666666666667</v>
      </c>
      <c r="I88" s="201" t="str">
        <f t="shared" si="12"/>
        <v>2:11</v>
      </c>
      <c r="J88" s="201" t="str">
        <f t="shared" si="13"/>
        <v>2:18</v>
      </c>
    </row>
    <row r="89" spans="1:10" ht="12.75">
      <c r="A89" s="281"/>
      <c r="B89" s="239"/>
      <c r="C89" s="246" t="s">
        <v>48</v>
      </c>
      <c r="D89" s="200">
        <v>93.2</v>
      </c>
      <c r="E89" s="260">
        <v>54.7</v>
      </c>
      <c r="F89" s="225" t="str">
        <f t="shared" si="14"/>
        <v>13:13 - 13:19</v>
      </c>
      <c r="G89" s="29">
        <f t="shared" si="10"/>
        <v>0.5506944444444444</v>
      </c>
      <c r="H89" s="29">
        <f t="shared" si="11"/>
        <v>0.554861111111111</v>
      </c>
      <c r="I89" s="201" t="str">
        <f t="shared" si="12"/>
        <v>2:13</v>
      </c>
      <c r="J89" s="201" t="str">
        <f t="shared" si="13"/>
        <v>2:19</v>
      </c>
    </row>
    <row r="90" spans="1:10" ht="12.75">
      <c r="A90" s="248" t="s">
        <v>245</v>
      </c>
      <c r="B90" s="288" t="s">
        <v>22</v>
      </c>
      <c r="C90" s="246"/>
      <c r="D90" s="200">
        <v>93.9</v>
      </c>
      <c r="E90" s="260">
        <v>54.000000000000014</v>
      </c>
      <c r="F90" s="225" t="str">
        <f t="shared" si="14"/>
        <v>13:14 - 13:20</v>
      </c>
      <c r="G90" s="29">
        <f t="shared" si="10"/>
        <v>0.5513888888888889</v>
      </c>
      <c r="H90" s="29">
        <f t="shared" si="11"/>
        <v>0.5555555555555556</v>
      </c>
      <c r="I90" s="201" t="str">
        <f t="shared" si="12"/>
        <v>2:14</v>
      </c>
      <c r="J90" s="201" t="str">
        <f t="shared" si="13"/>
        <v>2:20</v>
      </c>
    </row>
    <row r="91" spans="1:10" ht="12.75">
      <c r="A91" s="281"/>
      <c r="B91" s="239" t="s">
        <v>22</v>
      </c>
      <c r="C91" s="246" t="s">
        <v>23</v>
      </c>
      <c r="D91" s="200">
        <v>94</v>
      </c>
      <c r="E91" s="260">
        <v>53.900000000000006</v>
      </c>
      <c r="F91" s="225" t="str">
        <f t="shared" si="14"/>
        <v>13:14 - 13:21</v>
      </c>
      <c r="G91" s="29">
        <f t="shared" si="10"/>
        <v>0.5513888888888889</v>
      </c>
      <c r="H91" s="29">
        <f t="shared" si="11"/>
        <v>0.55625</v>
      </c>
      <c r="I91" s="201" t="str">
        <f t="shared" si="12"/>
        <v>2:14</v>
      </c>
      <c r="J91" s="201" t="str">
        <f t="shared" si="13"/>
        <v>2:21</v>
      </c>
    </row>
    <row r="92" spans="1:10" ht="12.75">
      <c r="A92" s="243"/>
      <c r="B92" s="239" t="s">
        <v>29</v>
      </c>
      <c r="C92" s="258" t="s">
        <v>141</v>
      </c>
      <c r="D92" s="200">
        <v>95.1</v>
      </c>
      <c r="E92" s="260">
        <v>52.80000000000001</v>
      </c>
      <c r="F92" s="225" t="str">
        <f t="shared" si="14"/>
        <v>13:15 - 13:22</v>
      </c>
      <c r="G92" s="29">
        <f t="shared" si="10"/>
        <v>0.5520833333333333</v>
      </c>
      <c r="H92" s="29">
        <f t="shared" si="11"/>
        <v>0.5569444444444445</v>
      </c>
      <c r="I92" s="201" t="str">
        <f t="shared" si="12"/>
        <v>2:15</v>
      </c>
      <c r="J92" s="201" t="str">
        <f t="shared" si="13"/>
        <v>2:22</v>
      </c>
    </row>
    <row r="93" spans="1:10" ht="12.75">
      <c r="A93" s="281"/>
      <c r="B93" s="239"/>
      <c r="C93" s="246" t="s">
        <v>49</v>
      </c>
      <c r="D93" s="200">
        <v>96.5</v>
      </c>
      <c r="E93" s="260">
        <v>51.400000000000006</v>
      </c>
      <c r="F93" s="225" t="str">
        <f t="shared" si="14"/>
        <v>13:17 - 13:24</v>
      </c>
      <c r="G93" s="29">
        <f t="shared" si="10"/>
        <v>0.5534722222222221</v>
      </c>
      <c r="H93" s="29">
        <f t="shared" si="11"/>
        <v>0.5583333333333333</v>
      </c>
      <c r="I93" s="201" t="str">
        <f t="shared" si="12"/>
        <v>2:17</v>
      </c>
      <c r="J93" s="201" t="str">
        <f t="shared" si="13"/>
        <v>2:24</v>
      </c>
    </row>
    <row r="94" spans="1:10" ht="12.75">
      <c r="A94" s="209"/>
      <c r="B94" s="239"/>
      <c r="C94" s="258" t="s">
        <v>50</v>
      </c>
      <c r="D94" s="200">
        <v>96.8</v>
      </c>
      <c r="E94" s="260">
        <v>51.10000000000001</v>
      </c>
      <c r="F94" s="225" t="str">
        <f t="shared" si="14"/>
        <v>13:18 - 13:25</v>
      </c>
      <c r="G94" s="29">
        <f t="shared" si="10"/>
        <v>0.5541666666666667</v>
      </c>
      <c r="H94" s="29">
        <f t="shared" si="11"/>
        <v>0.5590277777777778</v>
      </c>
      <c r="I94" s="201" t="str">
        <f t="shared" si="12"/>
        <v>2:18</v>
      </c>
      <c r="J94" s="201" t="str">
        <f t="shared" si="13"/>
        <v>2:25</v>
      </c>
    </row>
    <row r="95" spans="1:10" ht="12.75">
      <c r="A95" s="281"/>
      <c r="B95" s="239" t="s">
        <v>24</v>
      </c>
      <c r="C95" s="258" t="s">
        <v>141</v>
      </c>
      <c r="D95" s="200">
        <v>97.6</v>
      </c>
      <c r="E95" s="260">
        <v>50.30000000000001</v>
      </c>
      <c r="F95" s="225" t="str">
        <f t="shared" si="14"/>
        <v>13:19 - 13:26</v>
      </c>
      <c r="G95" s="29">
        <f t="shared" si="10"/>
        <v>0.554861111111111</v>
      </c>
      <c r="H95" s="29">
        <f t="shared" si="11"/>
        <v>0.5597222222222222</v>
      </c>
      <c r="I95" s="201" t="str">
        <f t="shared" si="12"/>
        <v>2:19</v>
      </c>
      <c r="J95" s="201" t="str">
        <f t="shared" si="13"/>
        <v>2:26</v>
      </c>
    </row>
    <row r="96" spans="1:10" ht="12.75">
      <c r="A96" s="281"/>
      <c r="B96" s="239"/>
      <c r="C96" s="246" t="s">
        <v>244</v>
      </c>
      <c r="D96" s="200">
        <v>99.3</v>
      </c>
      <c r="E96" s="260">
        <v>48.60000000000001</v>
      </c>
      <c r="F96" s="225" t="str">
        <f t="shared" si="14"/>
        <v>13:21 - 13:28</v>
      </c>
      <c r="G96" s="29">
        <f t="shared" si="10"/>
        <v>0.55625</v>
      </c>
      <c r="H96" s="29">
        <f t="shared" si="11"/>
        <v>0.5611111111111111</v>
      </c>
      <c r="I96" s="201" t="str">
        <f t="shared" si="12"/>
        <v>2:21</v>
      </c>
      <c r="J96" s="201" t="str">
        <f t="shared" si="13"/>
        <v>2:28</v>
      </c>
    </row>
    <row r="97" spans="1:10" ht="12.75">
      <c r="A97" s="239"/>
      <c r="B97" s="239" t="s">
        <v>24</v>
      </c>
      <c r="C97" s="258" t="s">
        <v>141</v>
      </c>
      <c r="D97" s="200">
        <v>101</v>
      </c>
      <c r="E97" s="260">
        <v>46.900000000000006</v>
      </c>
      <c r="F97" s="225" t="str">
        <f t="shared" si="14"/>
        <v>13:24 - 13:31</v>
      </c>
      <c r="G97" s="29">
        <f t="shared" si="10"/>
        <v>0.5583333333333333</v>
      </c>
      <c r="H97" s="29">
        <f t="shared" si="11"/>
        <v>0.5631944444444444</v>
      </c>
      <c r="I97" s="201" t="str">
        <f t="shared" si="12"/>
        <v>2:24</v>
      </c>
      <c r="J97" s="201" t="str">
        <f t="shared" si="13"/>
        <v>2:31</v>
      </c>
    </row>
    <row r="98" spans="1:10" ht="12.75">
      <c r="A98" s="281"/>
      <c r="B98" s="239"/>
      <c r="C98" s="246" t="s">
        <v>48</v>
      </c>
      <c r="D98" s="200">
        <v>102.2</v>
      </c>
      <c r="E98" s="260">
        <v>45.7</v>
      </c>
      <c r="F98" s="225" t="str">
        <f t="shared" si="14"/>
        <v>13:26 - 13:33</v>
      </c>
      <c r="G98" s="29">
        <f t="shared" si="10"/>
        <v>0.5597222222222222</v>
      </c>
      <c r="H98" s="29">
        <f t="shared" si="11"/>
        <v>0.5645833333333333</v>
      </c>
      <c r="I98" s="201" t="str">
        <f t="shared" si="12"/>
        <v>2:26</v>
      </c>
      <c r="J98" s="201" t="str">
        <f t="shared" si="13"/>
        <v>2:33</v>
      </c>
    </row>
    <row r="99" spans="1:10" ht="12.75">
      <c r="A99" s="248" t="s">
        <v>246</v>
      </c>
      <c r="B99" s="288" t="s">
        <v>22</v>
      </c>
      <c r="C99" s="246"/>
      <c r="D99" s="200">
        <v>102.9</v>
      </c>
      <c r="E99" s="260">
        <v>45.000000000000014</v>
      </c>
      <c r="F99" s="225" t="str">
        <f t="shared" si="14"/>
        <v>13:27 - 13:34</v>
      </c>
      <c r="G99" s="29">
        <f t="shared" si="10"/>
        <v>0.5604166666666667</v>
      </c>
      <c r="H99" s="29">
        <f t="shared" si="11"/>
        <v>0.5652777777777778</v>
      </c>
      <c r="I99" s="201" t="str">
        <f t="shared" si="12"/>
        <v>2:27</v>
      </c>
      <c r="J99" s="201" t="str">
        <f t="shared" si="13"/>
        <v>2:34</v>
      </c>
    </row>
    <row r="100" spans="1:10" ht="12.75">
      <c r="A100" s="209"/>
      <c r="B100" s="239" t="s">
        <v>22</v>
      </c>
      <c r="C100" s="246" t="s">
        <v>23</v>
      </c>
      <c r="D100" s="200">
        <v>103</v>
      </c>
      <c r="E100" s="260">
        <v>44.900000000000006</v>
      </c>
      <c r="F100" s="225" t="str">
        <f t="shared" si="14"/>
        <v>13:27 - 13:34</v>
      </c>
      <c r="G100" s="29">
        <f t="shared" si="10"/>
        <v>0.5604166666666667</v>
      </c>
      <c r="H100" s="29">
        <f t="shared" si="11"/>
        <v>0.5652777777777778</v>
      </c>
      <c r="I100" s="201" t="str">
        <f t="shared" si="12"/>
        <v>2:27</v>
      </c>
      <c r="J100" s="201" t="str">
        <f t="shared" si="13"/>
        <v>2:34</v>
      </c>
    </row>
    <row r="101" spans="1:10" ht="12.75">
      <c r="A101" s="239"/>
      <c r="B101" s="239" t="s">
        <v>29</v>
      </c>
      <c r="C101" s="258" t="s">
        <v>141</v>
      </c>
      <c r="D101" s="200">
        <v>104.1</v>
      </c>
      <c r="E101" s="260">
        <v>43.80000000000001</v>
      </c>
      <c r="F101" s="225" t="str">
        <f t="shared" si="14"/>
        <v>13:28 - 13:36</v>
      </c>
      <c r="G101" s="29">
        <f t="shared" si="10"/>
        <v>0.5611111111111111</v>
      </c>
      <c r="H101" s="29">
        <f t="shared" si="11"/>
        <v>0.5666666666666667</v>
      </c>
      <c r="I101" s="201" t="str">
        <f t="shared" si="12"/>
        <v>2:28</v>
      </c>
      <c r="J101" s="201" t="str">
        <f t="shared" si="13"/>
        <v>2:36</v>
      </c>
    </row>
    <row r="102" spans="1:10" ht="12.75">
      <c r="A102" s="239"/>
      <c r="B102" s="239"/>
      <c r="C102" s="246" t="s">
        <v>49</v>
      </c>
      <c r="D102" s="200">
        <v>105.5</v>
      </c>
      <c r="E102" s="260">
        <v>42.400000000000006</v>
      </c>
      <c r="F102" s="225" t="str">
        <f t="shared" si="14"/>
        <v>13:30 - 13:38</v>
      </c>
      <c r="G102" s="29">
        <f t="shared" si="10"/>
        <v>0.5625</v>
      </c>
      <c r="H102" s="29">
        <f t="shared" si="11"/>
        <v>0.5680555555555555</v>
      </c>
      <c r="I102" s="201" t="str">
        <f t="shared" si="12"/>
        <v>2:30</v>
      </c>
      <c r="J102" s="201" t="str">
        <f t="shared" si="13"/>
        <v>2:38</v>
      </c>
    </row>
    <row r="103" spans="1:10" ht="12.75">
      <c r="A103" s="239"/>
      <c r="B103" s="239"/>
      <c r="C103" s="258" t="s">
        <v>50</v>
      </c>
      <c r="D103" s="200">
        <v>105.8</v>
      </c>
      <c r="E103" s="260">
        <v>42.10000000000001</v>
      </c>
      <c r="F103" s="225" t="str">
        <f t="shared" si="14"/>
        <v>13:31 - 13:38</v>
      </c>
      <c r="G103" s="29">
        <f t="shared" si="10"/>
        <v>0.5631944444444444</v>
      </c>
      <c r="H103" s="29">
        <f t="shared" si="11"/>
        <v>0.5680555555555555</v>
      </c>
      <c r="I103" s="201" t="str">
        <f t="shared" si="12"/>
        <v>2:31</v>
      </c>
      <c r="J103" s="201" t="str">
        <f t="shared" si="13"/>
        <v>2:38</v>
      </c>
    </row>
    <row r="104" spans="1:10" ht="12.75">
      <c r="A104" s="239"/>
      <c r="B104" s="239" t="s">
        <v>24</v>
      </c>
      <c r="C104" s="258" t="s">
        <v>141</v>
      </c>
      <c r="D104" s="200">
        <v>106.6</v>
      </c>
      <c r="E104" s="260">
        <v>41.30000000000001</v>
      </c>
      <c r="F104" s="225" t="str">
        <f t="shared" si="14"/>
        <v>13:32 - 13:39</v>
      </c>
      <c r="G104" s="29">
        <f t="shared" si="10"/>
        <v>0.5638888888888889</v>
      </c>
      <c r="H104" s="29">
        <f t="shared" si="11"/>
        <v>0.56875</v>
      </c>
      <c r="I104" s="201" t="str">
        <f t="shared" si="12"/>
        <v>2:32</v>
      </c>
      <c r="J104" s="201" t="str">
        <f t="shared" si="13"/>
        <v>2:39</v>
      </c>
    </row>
    <row r="105" spans="1:10" ht="12.75">
      <c r="A105" s="239"/>
      <c r="B105" s="239"/>
      <c r="C105" s="246" t="s">
        <v>244</v>
      </c>
      <c r="D105" s="200">
        <v>108.3</v>
      </c>
      <c r="E105" s="260">
        <v>39.60000000000001</v>
      </c>
      <c r="F105" s="225" t="str">
        <f t="shared" si="14"/>
        <v>13:34 - 13:42</v>
      </c>
      <c r="G105" s="29">
        <f t="shared" si="10"/>
        <v>0.5652777777777778</v>
      </c>
      <c r="H105" s="29">
        <f t="shared" si="11"/>
        <v>0.5708333333333333</v>
      </c>
      <c r="I105" s="201" t="str">
        <f t="shared" si="12"/>
        <v>2:34</v>
      </c>
      <c r="J105" s="201" t="str">
        <f t="shared" si="13"/>
        <v>2:42</v>
      </c>
    </row>
    <row r="106" spans="1:10" ht="12.75">
      <c r="A106" s="209"/>
      <c r="B106" s="239" t="s">
        <v>24</v>
      </c>
      <c r="C106" s="258" t="s">
        <v>141</v>
      </c>
      <c r="D106" s="200">
        <v>110</v>
      </c>
      <c r="E106" s="260">
        <v>37.900000000000006</v>
      </c>
      <c r="F106" s="225" t="str">
        <f t="shared" si="14"/>
        <v>13:37 - 13:45</v>
      </c>
      <c r="G106" s="29">
        <f t="shared" si="10"/>
        <v>0.5673611111111111</v>
      </c>
      <c r="H106" s="29">
        <f t="shared" si="11"/>
        <v>0.5729166666666666</v>
      </c>
      <c r="I106" s="201" t="str">
        <f t="shared" si="12"/>
        <v>2:37</v>
      </c>
      <c r="J106" s="201" t="str">
        <f t="shared" si="13"/>
        <v>2:45</v>
      </c>
    </row>
    <row r="107" spans="1:10" ht="12.75">
      <c r="A107" s="239"/>
      <c r="B107" s="239"/>
      <c r="C107" s="246" t="s">
        <v>48</v>
      </c>
      <c r="D107" s="200">
        <v>111.2</v>
      </c>
      <c r="E107" s="260">
        <v>36.7</v>
      </c>
      <c r="F107" s="225" t="str">
        <f t="shared" si="14"/>
        <v>13:38 - 13:46</v>
      </c>
      <c r="G107" s="29">
        <f t="shared" si="10"/>
        <v>0.5680555555555555</v>
      </c>
      <c r="H107" s="29">
        <f t="shared" si="11"/>
        <v>0.5736111111111111</v>
      </c>
      <c r="I107" s="201" t="str">
        <f t="shared" si="12"/>
        <v>2:38</v>
      </c>
      <c r="J107" s="201" t="str">
        <f t="shared" si="13"/>
        <v>2:46</v>
      </c>
    </row>
    <row r="108" spans="1:10" ht="12.75">
      <c r="A108" s="248" t="s">
        <v>247</v>
      </c>
      <c r="B108" s="288" t="s">
        <v>22</v>
      </c>
      <c r="C108" s="246"/>
      <c r="D108" s="200">
        <v>111.9</v>
      </c>
      <c r="E108" s="260">
        <v>36.000000000000014</v>
      </c>
      <c r="F108" s="225" t="str">
        <f t="shared" si="14"/>
        <v>13:39 - 13:47</v>
      </c>
      <c r="G108" s="29">
        <f t="shared" si="10"/>
        <v>0.56875</v>
      </c>
      <c r="H108" s="29">
        <f t="shared" si="11"/>
        <v>0.5743055555555555</v>
      </c>
      <c r="I108" s="201" t="str">
        <f t="shared" si="12"/>
        <v>2:39</v>
      </c>
      <c r="J108" s="201" t="str">
        <f t="shared" si="13"/>
        <v>2:47</v>
      </c>
    </row>
    <row r="109" spans="1:10" ht="12.75">
      <c r="A109" s="239"/>
      <c r="B109" s="239" t="s">
        <v>22</v>
      </c>
      <c r="C109" s="246" t="s">
        <v>23</v>
      </c>
      <c r="D109" s="200">
        <v>112</v>
      </c>
      <c r="E109" s="260">
        <v>35.900000000000006</v>
      </c>
      <c r="F109" s="225" t="str">
        <f t="shared" si="14"/>
        <v>13:40 - 13:48</v>
      </c>
      <c r="G109" s="29">
        <f t="shared" si="10"/>
        <v>0.5694444444444444</v>
      </c>
      <c r="H109" s="29">
        <f t="shared" si="11"/>
        <v>0.575</v>
      </c>
      <c r="I109" s="201" t="str">
        <f t="shared" si="12"/>
        <v>2:40</v>
      </c>
      <c r="J109" s="201" t="str">
        <f t="shared" si="13"/>
        <v>2:48</v>
      </c>
    </row>
    <row r="110" spans="1:10" ht="12.75">
      <c r="A110" s="239"/>
      <c r="B110" s="239" t="s">
        <v>29</v>
      </c>
      <c r="C110" s="258" t="s">
        <v>141</v>
      </c>
      <c r="D110" s="200">
        <v>113.1</v>
      </c>
      <c r="E110" s="260">
        <v>34.80000000000001</v>
      </c>
      <c r="F110" s="225" t="str">
        <f t="shared" si="14"/>
        <v>13:41 - 13:49</v>
      </c>
      <c r="G110" s="29">
        <f aca="true" t="shared" si="15" ref="G110:G144">$C$6+I110</f>
        <v>0.5701388888888889</v>
      </c>
      <c r="H110" s="29">
        <f aca="true" t="shared" si="16" ref="H110:H144">$C$6+J110</f>
        <v>0.5756944444444444</v>
      </c>
      <c r="I110" s="201" t="str">
        <f aca="true" t="shared" si="17" ref="I110:I144">TEXT(D110/$C$9/24,"h:mm")</f>
        <v>2:41</v>
      </c>
      <c r="J110" s="201" t="str">
        <f aca="true" t="shared" si="18" ref="J110:J144">TEXT(D110/$C$10/24,"h:mm")</f>
        <v>2:49</v>
      </c>
    </row>
    <row r="111" spans="1:10" ht="12.75">
      <c r="A111" s="239"/>
      <c r="B111" s="239"/>
      <c r="C111" s="246" t="s">
        <v>49</v>
      </c>
      <c r="D111" s="200">
        <v>114.5</v>
      </c>
      <c r="E111" s="260">
        <v>33.400000000000006</v>
      </c>
      <c r="F111" s="225" t="str">
        <f aca="true" t="shared" si="19" ref="F111:F142">TEXT(G111,"h:mm")&amp;" - "&amp;TEXT(H111,"h:mm")</f>
        <v>13:43 - 13:51</v>
      </c>
      <c r="G111" s="29">
        <f t="shared" si="15"/>
        <v>0.5715277777777777</v>
      </c>
      <c r="H111" s="29">
        <f t="shared" si="16"/>
        <v>0.5770833333333333</v>
      </c>
      <c r="I111" s="201" t="str">
        <f t="shared" si="17"/>
        <v>2:43</v>
      </c>
      <c r="J111" s="201" t="str">
        <f t="shared" si="18"/>
        <v>2:51</v>
      </c>
    </row>
    <row r="112" spans="1:10" ht="12.75">
      <c r="A112" s="209"/>
      <c r="B112" s="239"/>
      <c r="C112" s="258" t="s">
        <v>50</v>
      </c>
      <c r="D112" s="200">
        <v>114.8</v>
      </c>
      <c r="E112" s="260">
        <v>33.10000000000001</v>
      </c>
      <c r="F112" s="225" t="str">
        <f t="shared" si="19"/>
        <v>13:44 - 13:52</v>
      </c>
      <c r="G112" s="29">
        <f t="shared" si="15"/>
        <v>0.5722222222222222</v>
      </c>
      <c r="H112" s="29">
        <f t="shared" si="16"/>
        <v>0.5777777777777777</v>
      </c>
      <c r="I112" s="201" t="str">
        <f t="shared" si="17"/>
        <v>2:44</v>
      </c>
      <c r="J112" s="201" t="str">
        <f t="shared" si="18"/>
        <v>2:52</v>
      </c>
    </row>
    <row r="113" spans="1:10" ht="12.75">
      <c r="A113" s="281"/>
      <c r="B113" s="239" t="s">
        <v>24</v>
      </c>
      <c r="C113" s="258" t="s">
        <v>141</v>
      </c>
      <c r="D113" s="200">
        <v>115.6</v>
      </c>
      <c r="E113" s="260">
        <v>32.30000000000001</v>
      </c>
      <c r="F113" s="225" t="str">
        <f t="shared" si="19"/>
        <v>13:45 - 13:53</v>
      </c>
      <c r="G113" s="29">
        <f t="shared" si="15"/>
        <v>0.5729166666666666</v>
      </c>
      <c r="H113" s="29">
        <f t="shared" si="16"/>
        <v>0.5784722222222222</v>
      </c>
      <c r="I113" s="201" t="str">
        <f t="shared" si="17"/>
        <v>2:45</v>
      </c>
      <c r="J113" s="201" t="str">
        <f t="shared" si="18"/>
        <v>2:53</v>
      </c>
    </row>
    <row r="114" spans="1:10" ht="12.75">
      <c r="A114" s="281"/>
      <c r="B114" s="239"/>
      <c r="C114" s="246" t="s">
        <v>244</v>
      </c>
      <c r="D114" s="200">
        <v>117.3</v>
      </c>
      <c r="E114" s="260">
        <v>30.60000000000001</v>
      </c>
      <c r="F114" s="225" t="str">
        <f t="shared" si="19"/>
        <v>13:47 - 13:55</v>
      </c>
      <c r="G114" s="29">
        <f t="shared" si="15"/>
        <v>0.5743055555555555</v>
      </c>
      <c r="H114" s="29">
        <f t="shared" si="16"/>
        <v>0.579861111111111</v>
      </c>
      <c r="I114" s="201" t="str">
        <f t="shared" si="17"/>
        <v>2:47</v>
      </c>
      <c r="J114" s="201" t="str">
        <f t="shared" si="18"/>
        <v>2:55</v>
      </c>
    </row>
    <row r="115" spans="1:10" ht="12.75">
      <c r="A115" s="243"/>
      <c r="B115" s="239" t="s">
        <v>24</v>
      </c>
      <c r="C115" s="258" t="s">
        <v>141</v>
      </c>
      <c r="D115" s="200">
        <v>118.99999999999999</v>
      </c>
      <c r="E115" s="260">
        <v>28.90000000000002</v>
      </c>
      <c r="F115" s="225" t="str">
        <f t="shared" si="19"/>
        <v>13:50 - 13:58</v>
      </c>
      <c r="G115" s="29">
        <f t="shared" si="15"/>
        <v>0.5763888888888888</v>
      </c>
      <c r="H115" s="29">
        <f t="shared" si="16"/>
        <v>0.5819444444444444</v>
      </c>
      <c r="I115" s="201" t="str">
        <f t="shared" si="17"/>
        <v>2:50</v>
      </c>
      <c r="J115" s="201" t="str">
        <f t="shared" si="18"/>
        <v>2:58</v>
      </c>
    </row>
    <row r="116" spans="1:10" ht="12.75">
      <c r="A116" s="281"/>
      <c r="B116" s="239"/>
      <c r="C116" s="246" t="s">
        <v>48</v>
      </c>
      <c r="D116" s="200">
        <v>120.19999999999997</v>
      </c>
      <c r="E116" s="260">
        <v>27.70000000000003</v>
      </c>
      <c r="F116" s="225" t="str">
        <f t="shared" si="19"/>
        <v>13:51 - 14:00</v>
      </c>
      <c r="G116" s="29">
        <f t="shared" si="15"/>
        <v>0.5770833333333333</v>
      </c>
      <c r="H116" s="29">
        <f t="shared" si="16"/>
        <v>0.5833333333333333</v>
      </c>
      <c r="I116" s="201" t="str">
        <f t="shared" si="17"/>
        <v>2:51</v>
      </c>
      <c r="J116" s="201" t="str">
        <f t="shared" si="18"/>
        <v>3:00</v>
      </c>
    </row>
    <row r="117" spans="1:10" ht="12.75">
      <c r="A117" s="248" t="s">
        <v>248</v>
      </c>
      <c r="B117" s="288" t="s">
        <v>22</v>
      </c>
      <c r="C117" s="246"/>
      <c r="D117" s="200">
        <v>120.9</v>
      </c>
      <c r="E117" s="260">
        <v>27.000000000000014</v>
      </c>
      <c r="F117" s="225" t="str">
        <f t="shared" si="19"/>
        <v>13:52 - 14:01</v>
      </c>
      <c r="G117" s="29">
        <f t="shared" si="15"/>
        <v>0.5777777777777777</v>
      </c>
      <c r="H117" s="29">
        <f t="shared" si="16"/>
        <v>0.5840277777777778</v>
      </c>
      <c r="I117" s="201" t="str">
        <f t="shared" si="17"/>
        <v>2:52</v>
      </c>
      <c r="J117" s="201" t="str">
        <f t="shared" si="18"/>
        <v>3:01</v>
      </c>
    </row>
    <row r="118" spans="1:10" ht="12.75">
      <c r="A118" s="289"/>
      <c r="B118" s="239" t="s">
        <v>22</v>
      </c>
      <c r="C118" s="246" t="s">
        <v>23</v>
      </c>
      <c r="D118" s="200">
        <v>120.99999999999999</v>
      </c>
      <c r="E118" s="260">
        <v>26.90000000000002</v>
      </c>
      <c r="F118" s="225" t="str">
        <f t="shared" si="19"/>
        <v>13:52 - 14:01</v>
      </c>
      <c r="G118" s="29">
        <f t="shared" si="15"/>
        <v>0.5777777777777777</v>
      </c>
      <c r="H118" s="29">
        <f t="shared" si="16"/>
        <v>0.5840277777777778</v>
      </c>
      <c r="I118" s="201" t="str">
        <f t="shared" si="17"/>
        <v>2:52</v>
      </c>
      <c r="J118" s="201" t="str">
        <f t="shared" si="18"/>
        <v>3:01</v>
      </c>
    </row>
    <row r="119" spans="1:10" ht="12.75">
      <c r="A119" s="281"/>
      <c r="B119" s="239" t="s">
        <v>29</v>
      </c>
      <c r="C119" s="258" t="s">
        <v>141</v>
      </c>
      <c r="D119" s="200">
        <v>122.09999999999998</v>
      </c>
      <c r="E119" s="260">
        <v>25.800000000000026</v>
      </c>
      <c r="F119" s="225" t="str">
        <f t="shared" si="19"/>
        <v>13:54 - 14:03</v>
      </c>
      <c r="G119" s="29">
        <f t="shared" si="15"/>
        <v>0.5791666666666666</v>
      </c>
      <c r="H119" s="29">
        <f t="shared" si="16"/>
        <v>0.5854166666666667</v>
      </c>
      <c r="I119" s="201" t="str">
        <f t="shared" si="17"/>
        <v>2:54</v>
      </c>
      <c r="J119" s="201" t="str">
        <f t="shared" si="18"/>
        <v>3:03</v>
      </c>
    </row>
    <row r="120" spans="1:10" ht="12.75">
      <c r="A120" s="281"/>
      <c r="B120" s="239"/>
      <c r="C120" s="246" t="s">
        <v>49</v>
      </c>
      <c r="D120" s="200">
        <v>123.49999999999999</v>
      </c>
      <c r="E120" s="260">
        <v>24.40000000000002</v>
      </c>
      <c r="F120" s="225" t="str">
        <f t="shared" si="19"/>
        <v>13:56 - 14:05</v>
      </c>
      <c r="G120" s="29">
        <f t="shared" si="15"/>
        <v>0.5805555555555555</v>
      </c>
      <c r="H120" s="29">
        <f t="shared" si="16"/>
        <v>0.5868055555555556</v>
      </c>
      <c r="I120" s="201" t="str">
        <f t="shared" si="17"/>
        <v>2:56</v>
      </c>
      <c r="J120" s="201" t="str">
        <f t="shared" si="18"/>
        <v>3:05</v>
      </c>
    </row>
    <row r="121" spans="1:10" ht="12.75">
      <c r="A121" s="236" t="s">
        <v>85</v>
      </c>
      <c r="B121" s="239"/>
      <c r="C121" s="258" t="s">
        <v>50</v>
      </c>
      <c r="D121" s="200">
        <v>123.8</v>
      </c>
      <c r="E121" s="260">
        <v>24.10000000000001</v>
      </c>
      <c r="F121" s="225" t="str">
        <f t="shared" si="19"/>
        <v>13:56 - 14:05</v>
      </c>
      <c r="G121" s="29">
        <f t="shared" si="15"/>
        <v>0.5805555555555555</v>
      </c>
      <c r="H121" s="29">
        <f t="shared" si="16"/>
        <v>0.5868055555555556</v>
      </c>
      <c r="I121" s="201" t="str">
        <f t="shared" si="17"/>
        <v>2:56</v>
      </c>
      <c r="J121" s="201" t="str">
        <f t="shared" si="18"/>
        <v>3:05</v>
      </c>
    </row>
    <row r="122" spans="1:10" ht="12.75">
      <c r="A122" s="281"/>
      <c r="B122" s="239" t="s">
        <v>24</v>
      </c>
      <c r="C122" s="258" t="s">
        <v>141</v>
      </c>
      <c r="D122" s="200">
        <v>124.59999999999998</v>
      </c>
      <c r="E122" s="260">
        <v>23.300000000000026</v>
      </c>
      <c r="F122" s="225" t="str">
        <f t="shared" si="19"/>
        <v>13:58 - 14:06</v>
      </c>
      <c r="G122" s="29">
        <f t="shared" si="15"/>
        <v>0.5819444444444444</v>
      </c>
      <c r="H122" s="29">
        <f t="shared" si="16"/>
        <v>0.5875</v>
      </c>
      <c r="I122" s="201" t="str">
        <f t="shared" si="17"/>
        <v>2:58</v>
      </c>
      <c r="J122" s="201" t="str">
        <f t="shared" si="18"/>
        <v>3:06</v>
      </c>
    </row>
    <row r="123" spans="1:10" ht="12.75">
      <c r="A123" s="209"/>
      <c r="B123" s="239"/>
      <c r="C123" s="246" t="s">
        <v>244</v>
      </c>
      <c r="D123" s="200">
        <v>126.3</v>
      </c>
      <c r="E123" s="260">
        <v>21.60000000000001</v>
      </c>
      <c r="F123" s="225" t="str">
        <f t="shared" si="19"/>
        <v>14:00 - 14:09</v>
      </c>
      <c r="G123" s="29">
        <f t="shared" si="15"/>
        <v>0.5833333333333333</v>
      </c>
      <c r="H123" s="29">
        <f t="shared" si="16"/>
        <v>0.5895833333333333</v>
      </c>
      <c r="I123" s="201" t="str">
        <f t="shared" si="17"/>
        <v>3:00</v>
      </c>
      <c r="J123" s="201" t="str">
        <f t="shared" si="18"/>
        <v>3:09</v>
      </c>
    </row>
    <row r="124" spans="1:10" ht="12.75">
      <c r="A124" s="281"/>
      <c r="B124" s="239" t="s">
        <v>24</v>
      </c>
      <c r="C124" s="258" t="s">
        <v>141</v>
      </c>
      <c r="D124" s="200">
        <v>127.99999999999999</v>
      </c>
      <c r="E124" s="260">
        <v>19.90000000000002</v>
      </c>
      <c r="F124" s="225" t="str">
        <f t="shared" si="19"/>
        <v>14:02 - 14:12</v>
      </c>
      <c r="G124" s="29">
        <f t="shared" si="15"/>
        <v>0.5847222222222221</v>
      </c>
      <c r="H124" s="29">
        <f t="shared" si="16"/>
        <v>0.5916666666666667</v>
      </c>
      <c r="I124" s="201" t="str">
        <f t="shared" si="17"/>
        <v>3:02</v>
      </c>
      <c r="J124" s="201" t="str">
        <f t="shared" si="18"/>
        <v>3:12</v>
      </c>
    </row>
    <row r="125" spans="1:10" ht="12.75">
      <c r="A125" s="281"/>
      <c r="B125" s="239"/>
      <c r="C125" s="246" t="s">
        <v>48</v>
      </c>
      <c r="D125" s="290">
        <v>129.2</v>
      </c>
      <c r="E125" s="260">
        <v>18.700000000000017</v>
      </c>
      <c r="F125" s="291" t="str">
        <f t="shared" si="19"/>
        <v>14:04 - 14:13</v>
      </c>
      <c r="G125" s="277">
        <f t="shared" si="15"/>
        <v>0.5861111111111111</v>
      </c>
      <c r="H125" s="277">
        <f t="shared" si="16"/>
        <v>0.5923611111111111</v>
      </c>
      <c r="I125" s="292" t="str">
        <f t="shared" si="17"/>
        <v>3:04</v>
      </c>
      <c r="J125" s="292" t="str">
        <f t="shared" si="18"/>
        <v>3:13</v>
      </c>
    </row>
    <row r="126" spans="1:10" ht="12.75">
      <c r="A126" s="248" t="s">
        <v>249</v>
      </c>
      <c r="B126" s="288" t="s">
        <v>22</v>
      </c>
      <c r="C126" s="246"/>
      <c r="D126" s="200">
        <v>129.9</v>
      </c>
      <c r="E126" s="260">
        <v>18</v>
      </c>
      <c r="F126" s="225" t="str">
        <f t="shared" si="19"/>
        <v>14:05 - 14:14</v>
      </c>
      <c r="G126" s="29">
        <f t="shared" si="15"/>
        <v>0.5868055555555556</v>
      </c>
      <c r="H126" s="29">
        <f t="shared" si="16"/>
        <v>0.5930555555555556</v>
      </c>
      <c r="I126" s="201" t="str">
        <f t="shared" si="17"/>
        <v>3:05</v>
      </c>
      <c r="J126" s="201" t="str">
        <f t="shared" si="18"/>
        <v>3:14</v>
      </c>
    </row>
    <row r="127" spans="1:10" ht="12.75">
      <c r="A127" s="289"/>
      <c r="B127" s="239" t="s">
        <v>22</v>
      </c>
      <c r="C127" s="246" t="s">
        <v>23</v>
      </c>
      <c r="D127" s="200">
        <v>130</v>
      </c>
      <c r="E127" s="260">
        <v>17.900000000000006</v>
      </c>
      <c r="F127" s="225" t="str">
        <f t="shared" si="19"/>
        <v>14:05 - 14:15</v>
      </c>
      <c r="G127" s="29">
        <f t="shared" si="15"/>
        <v>0.5868055555555556</v>
      </c>
      <c r="H127" s="29">
        <f t="shared" si="16"/>
        <v>0.59375</v>
      </c>
      <c r="I127" s="201" t="str">
        <f t="shared" si="17"/>
        <v>3:05</v>
      </c>
      <c r="J127" s="201" t="str">
        <f t="shared" si="18"/>
        <v>3:15</v>
      </c>
    </row>
    <row r="128" spans="1:10" ht="12.75">
      <c r="A128" s="281"/>
      <c r="B128" s="239" t="s">
        <v>29</v>
      </c>
      <c r="C128" s="258" t="s">
        <v>141</v>
      </c>
      <c r="D128" s="200">
        <v>131.1</v>
      </c>
      <c r="E128" s="260">
        <v>16.80000000000001</v>
      </c>
      <c r="F128" s="225" t="str">
        <f t="shared" si="19"/>
        <v>14:07 - 14:16</v>
      </c>
      <c r="G128" s="29">
        <f t="shared" si="15"/>
        <v>0.5881944444444445</v>
      </c>
      <c r="H128" s="29">
        <f t="shared" si="16"/>
        <v>0.5944444444444444</v>
      </c>
      <c r="I128" s="201" t="str">
        <f t="shared" si="17"/>
        <v>3:07</v>
      </c>
      <c r="J128" s="201" t="str">
        <f t="shared" si="18"/>
        <v>3:16</v>
      </c>
    </row>
    <row r="129" spans="1:10" ht="12.75">
      <c r="A129" s="281"/>
      <c r="B129" s="239"/>
      <c r="C129" s="246" t="s">
        <v>49</v>
      </c>
      <c r="D129" s="200">
        <v>132.5</v>
      </c>
      <c r="E129" s="260">
        <v>15.400000000000006</v>
      </c>
      <c r="F129" s="225" t="str">
        <f t="shared" si="19"/>
        <v>14:09 - 14:18</v>
      </c>
      <c r="G129" s="29">
        <f t="shared" si="15"/>
        <v>0.5895833333333333</v>
      </c>
      <c r="H129" s="29">
        <f t="shared" si="16"/>
        <v>0.5958333333333333</v>
      </c>
      <c r="I129" s="201" t="str">
        <f t="shared" si="17"/>
        <v>3:09</v>
      </c>
      <c r="J129" s="201" t="str">
        <f t="shared" si="18"/>
        <v>3:18</v>
      </c>
    </row>
    <row r="130" spans="1:10" ht="12.75">
      <c r="A130" s="243"/>
      <c r="B130" s="239"/>
      <c r="C130" s="258" t="s">
        <v>50</v>
      </c>
      <c r="D130" s="200">
        <v>132.79999999999998</v>
      </c>
      <c r="E130" s="260">
        <v>15.100000000000023</v>
      </c>
      <c r="F130" s="225" t="str">
        <f t="shared" si="19"/>
        <v>14:09 - 14:19</v>
      </c>
      <c r="G130" s="29">
        <f t="shared" si="15"/>
        <v>0.5895833333333333</v>
      </c>
      <c r="H130" s="29">
        <f t="shared" si="16"/>
        <v>0.5965277777777778</v>
      </c>
      <c r="I130" s="201" t="str">
        <f t="shared" si="17"/>
        <v>3:09</v>
      </c>
      <c r="J130" s="201" t="str">
        <f t="shared" si="18"/>
        <v>3:19</v>
      </c>
    </row>
    <row r="131" spans="1:10" ht="12.75">
      <c r="A131" s="281"/>
      <c r="B131" s="239" t="s">
        <v>24</v>
      </c>
      <c r="C131" s="258" t="s">
        <v>141</v>
      </c>
      <c r="D131" s="200">
        <v>133.6</v>
      </c>
      <c r="E131" s="260">
        <v>14.300000000000011</v>
      </c>
      <c r="F131" s="225" t="str">
        <f t="shared" si="19"/>
        <v>14:10 - 14:20</v>
      </c>
      <c r="G131" s="29">
        <f t="shared" si="15"/>
        <v>0.5902777777777778</v>
      </c>
      <c r="H131" s="29">
        <f t="shared" si="16"/>
        <v>0.5972222222222222</v>
      </c>
      <c r="I131" s="201" t="str">
        <f t="shared" si="17"/>
        <v>3:10</v>
      </c>
      <c r="J131" s="201" t="str">
        <f t="shared" si="18"/>
        <v>3:20</v>
      </c>
    </row>
    <row r="132" spans="1:10" ht="12.75">
      <c r="A132" s="209"/>
      <c r="B132" s="239"/>
      <c r="C132" s="246" t="s">
        <v>244</v>
      </c>
      <c r="D132" s="200">
        <v>135.29999999999998</v>
      </c>
      <c r="E132" s="260">
        <v>12.600000000000023</v>
      </c>
      <c r="F132" s="225" t="str">
        <f t="shared" si="19"/>
        <v>14:13 - 14:22</v>
      </c>
      <c r="G132" s="29">
        <f t="shared" si="15"/>
        <v>0.5923611111111111</v>
      </c>
      <c r="H132" s="29">
        <f t="shared" si="16"/>
        <v>0.5986111111111111</v>
      </c>
      <c r="I132" s="201" t="str">
        <f t="shared" si="17"/>
        <v>3:13</v>
      </c>
      <c r="J132" s="201" t="str">
        <f t="shared" si="18"/>
        <v>3:22</v>
      </c>
    </row>
    <row r="133" spans="1:10" ht="12.75">
      <c r="A133" s="281"/>
      <c r="B133" s="239" t="s">
        <v>24</v>
      </c>
      <c r="C133" s="258" t="s">
        <v>141</v>
      </c>
      <c r="D133" s="200">
        <v>137</v>
      </c>
      <c r="E133" s="260">
        <v>10.900000000000006</v>
      </c>
      <c r="F133" s="225" t="str">
        <f t="shared" si="19"/>
        <v>14:15 - 14:25</v>
      </c>
      <c r="G133" s="29">
        <f t="shared" si="15"/>
        <v>0.59375</v>
      </c>
      <c r="H133" s="29">
        <f t="shared" si="16"/>
        <v>0.6006944444444444</v>
      </c>
      <c r="I133" s="201" t="str">
        <f t="shared" si="17"/>
        <v>3:15</v>
      </c>
      <c r="J133" s="201" t="str">
        <f t="shared" si="18"/>
        <v>3:25</v>
      </c>
    </row>
    <row r="134" spans="1:10" ht="12.75">
      <c r="A134" s="281"/>
      <c r="B134" s="239"/>
      <c r="C134" s="246" t="s">
        <v>48</v>
      </c>
      <c r="D134" s="290">
        <v>138.2</v>
      </c>
      <c r="E134" s="260">
        <v>9.700000000000017</v>
      </c>
      <c r="F134" s="291" t="str">
        <f t="shared" si="19"/>
        <v>14:17 - 14:27</v>
      </c>
      <c r="G134" s="277">
        <f t="shared" si="15"/>
        <v>0.5951388888888889</v>
      </c>
      <c r="H134" s="277">
        <f t="shared" si="16"/>
        <v>0.6020833333333333</v>
      </c>
      <c r="I134" s="292" t="str">
        <f t="shared" si="17"/>
        <v>3:17</v>
      </c>
      <c r="J134" s="292" t="str">
        <f t="shared" si="18"/>
        <v>3:27</v>
      </c>
    </row>
    <row r="135" spans="1:10" ht="12.75">
      <c r="A135" s="248" t="s">
        <v>250</v>
      </c>
      <c r="B135" s="288" t="s">
        <v>22</v>
      </c>
      <c r="C135" s="246"/>
      <c r="D135" s="200">
        <v>138.89999999999998</v>
      </c>
      <c r="E135" s="260">
        <v>9.000000000000028</v>
      </c>
      <c r="F135" s="225" t="str">
        <f t="shared" si="19"/>
        <v>14:18 - 14:28</v>
      </c>
      <c r="G135" s="29">
        <f t="shared" si="15"/>
        <v>0.5958333333333333</v>
      </c>
      <c r="H135" s="29">
        <f t="shared" si="16"/>
        <v>0.6027777777777777</v>
      </c>
      <c r="I135" s="201" t="str">
        <f t="shared" si="17"/>
        <v>3:18</v>
      </c>
      <c r="J135" s="201" t="str">
        <f t="shared" si="18"/>
        <v>3:28</v>
      </c>
    </row>
    <row r="136" spans="1:10" ht="12.75">
      <c r="A136" s="289"/>
      <c r="B136" s="239" t="s">
        <v>22</v>
      </c>
      <c r="C136" s="246" t="s">
        <v>23</v>
      </c>
      <c r="D136" s="200">
        <v>139</v>
      </c>
      <c r="E136" s="260">
        <v>8.900000000000006</v>
      </c>
      <c r="F136" s="225" t="str">
        <f t="shared" si="19"/>
        <v>14:18 - 14:28</v>
      </c>
      <c r="G136" s="29">
        <f t="shared" si="15"/>
        <v>0.5958333333333333</v>
      </c>
      <c r="H136" s="29">
        <f t="shared" si="16"/>
        <v>0.6027777777777777</v>
      </c>
      <c r="I136" s="201" t="str">
        <f t="shared" si="17"/>
        <v>3:18</v>
      </c>
      <c r="J136" s="201" t="str">
        <f t="shared" si="18"/>
        <v>3:28</v>
      </c>
    </row>
    <row r="137" spans="1:10" ht="12.75">
      <c r="A137" s="281"/>
      <c r="B137" s="239" t="s">
        <v>29</v>
      </c>
      <c r="C137" s="258" t="s">
        <v>141</v>
      </c>
      <c r="D137" s="200">
        <v>140.1</v>
      </c>
      <c r="E137" s="260">
        <v>7.800000000000011</v>
      </c>
      <c r="F137" s="225" t="str">
        <f t="shared" si="19"/>
        <v>14:20 - 14:30</v>
      </c>
      <c r="G137" s="29">
        <f t="shared" si="15"/>
        <v>0.5972222222222222</v>
      </c>
      <c r="H137" s="29">
        <f t="shared" si="16"/>
        <v>0.6041666666666666</v>
      </c>
      <c r="I137" s="201" t="str">
        <f t="shared" si="17"/>
        <v>3:20</v>
      </c>
      <c r="J137" s="201" t="str">
        <f t="shared" si="18"/>
        <v>3:30</v>
      </c>
    </row>
    <row r="138" spans="1:10" ht="12.75">
      <c r="A138" s="281"/>
      <c r="B138" s="239"/>
      <c r="C138" s="246" t="s">
        <v>49</v>
      </c>
      <c r="D138" s="200">
        <v>141.5</v>
      </c>
      <c r="E138" s="260">
        <v>6.400000000000006</v>
      </c>
      <c r="F138" s="225" t="str">
        <f t="shared" si="19"/>
        <v>14:22 - 14:32</v>
      </c>
      <c r="G138" s="29">
        <f t="shared" si="15"/>
        <v>0.5986111111111111</v>
      </c>
      <c r="H138" s="29">
        <f t="shared" si="16"/>
        <v>0.6055555555555555</v>
      </c>
      <c r="I138" s="201" t="str">
        <f t="shared" si="17"/>
        <v>3:22</v>
      </c>
      <c r="J138" s="201" t="str">
        <f t="shared" si="18"/>
        <v>3:32</v>
      </c>
    </row>
    <row r="139" spans="1:10" ht="12.75">
      <c r="A139" s="243"/>
      <c r="B139" s="239"/>
      <c r="C139" s="258" t="s">
        <v>50</v>
      </c>
      <c r="D139" s="200">
        <v>141.79999999999998</v>
      </c>
      <c r="E139" s="260">
        <v>6.100000000000023</v>
      </c>
      <c r="F139" s="225" t="str">
        <f t="shared" si="19"/>
        <v>14:22 - 14:32</v>
      </c>
      <c r="G139" s="29">
        <f t="shared" si="15"/>
        <v>0.5986111111111111</v>
      </c>
      <c r="H139" s="29">
        <f t="shared" si="16"/>
        <v>0.6055555555555555</v>
      </c>
      <c r="I139" s="201" t="str">
        <f t="shared" si="17"/>
        <v>3:22</v>
      </c>
      <c r="J139" s="201" t="str">
        <f t="shared" si="18"/>
        <v>3:32</v>
      </c>
    </row>
    <row r="140" spans="1:10" ht="12.75">
      <c r="A140" s="281"/>
      <c r="B140" s="239" t="s">
        <v>24</v>
      </c>
      <c r="C140" s="258" t="s">
        <v>141</v>
      </c>
      <c r="D140" s="200">
        <v>142.6</v>
      </c>
      <c r="E140" s="260">
        <v>5.300000000000011</v>
      </c>
      <c r="F140" s="225" t="str">
        <f t="shared" si="19"/>
        <v>14:23 - 14:33</v>
      </c>
      <c r="G140" s="29">
        <f t="shared" si="15"/>
        <v>0.5993055555555555</v>
      </c>
      <c r="H140" s="29">
        <f t="shared" si="16"/>
        <v>0.60625</v>
      </c>
      <c r="I140" s="201" t="str">
        <f t="shared" si="17"/>
        <v>3:23</v>
      </c>
      <c r="J140" s="201" t="str">
        <f t="shared" si="18"/>
        <v>3:33</v>
      </c>
    </row>
    <row r="141" spans="1:10" ht="12.75">
      <c r="A141" s="209"/>
      <c r="B141" s="239"/>
      <c r="C141" s="246" t="s">
        <v>244</v>
      </c>
      <c r="D141" s="200">
        <v>144.29999999999998</v>
      </c>
      <c r="E141" s="260">
        <v>3.6000000000000227</v>
      </c>
      <c r="F141" s="225" t="str">
        <f t="shared" si="19"/>
        <v>14:26 - 14:36</v>
      </c>
      <c r="G141" s="29">
        <f t="shared" si="15"/>
        <v>0.6013888888888889</v>
      </c>
      <c r="H141" s="29">
        <f t="shared" si="16"/>
        <v>0.6083333333333333</v>
      </c>
      <c r="I141" s="201" t="str">
        <f t="shared" si="17"/>
        <v>3:26</v>
      </c>
      <c r="J141" s="201" t="str">
        <f t="shared" si="18"/>
        <v>3:36</v>
      </c>
    </row>
    <row r="142" spans="1:10" ht="12.75">
      <c r="A142" s="281"/>
      <c r="B142" s="239" t="s">
        <v>24</v>
      </c>
      <c r="C142" s="258" t="s">
        <v>141</v>
      </c>
      <c r="D142" s="200">
        <v>146</v>
      </c>
      <c r="E142" s="260">
        <v>1.9000000000000057</v>
      </c>
      <c r="F142" s="225" t="str">
        <f t="shared" si="19"/>
        <v>14:28 - 14:39</v>
      </c>
      <c r="G142" s="29">
        <f t="shared" si="15"/>
        <v>0.6027777777777777</v>
      </c>
      <c r="H142" s="29">
        <f t="shared" si="16"/>
        <v>0.6104166666666666</v>
      </c>
      <c r="I142" s="201" t="str">
        <f t="shared" si="17"/>
        <v>3:28</v>
      </c>
      <c r="J142" s="201" t="str">
        <f t="shared" si="18"/>
        <v>3:39</v>
      </c>
    </row>
    <row r="143" spans="1:10" ht="12.75">
      <c r="A143" s="281"/>
      <c r="B143" s="239"/>
      <c r="C143" s="246" t="s">
        <v>48</v>
      </c>
      <c r="D143" s="290">
        <v>147.2</v>
      </c>
      <c r="E143" s="260">
        <v>0.700000000000017</v>
      </c>
      <c r="F143" s="291" t="str">
        <f>TEXT(G143,"h:mm")&amp;" - "&amp;TEXT(H143,"h:mm")</f>
        <v>14:30 - 14:40</v>
      </c>
      <c r="G143" s="277">
        <f t="shared" si="15"/>
        <v>0.6041666666666666</v>
      </c>
      <c r="H143" s="277">
        <f t="shared" si="16"/>
        <v>0.611111111111111</v>
      </c>
      <c r="I143" s="292" t="str">
        <f t="shared" si="17"/>
        <v>3:30</v>
      </c>
      <c r="J143" s="292" t="str">
        <f t="shared" si="18"/>
        <v>3:40</v>
      </c>
    </row>
    <row r="144" spans="1:10" ht="17.25" customHeight="1">
      <c r="A144" s="39" t="s">
        <v>31</v>
      </c>
      <c r="B144" s="293"/>
      <c r="C144" s="246" t="s">
        <v>251</v>
      </c>
      <c r="D144" s="200">
        <v>147.89999999999998</v>
      </c>
      <c r="E144" s="260">
        <v>0</v>
      </c>
      <c r="F144" s="29" t="str">
        <f>TEXT(G144,"h:mm")&amp;" - "&amp;TEXT(H144,"h:mm")</f>
        <v>14:31 - 14:41</v>
      </c>
      <c r="G144" s="29">
        <f t="shared" si="15"/>
        <v>0.6048611111111111</v>
      </c>
      <c r="H144" s="29">
        <f t="shared" si="16"/>
        <v>0.6118055555555555</v>
      </c>
      <c r="I144" s="201" t="str">
        <f t="shared" si="17"/>
        <v>3:31</v>
      </c>
      <c r="J144" s="201" t="str">
        <f t="shared" si="18"/>
        <v>3:41</v>
      </c>
    </row>
    <row r="145" spans="1:5" ht="12.75">
      <c r="A145" s="294"/>
      <c r="B145" s="294"/>
      <c r="C145" s="295"/>
      <c r="D145" s="294"/>
      <c r="E145" s="294"/>
    </row>
    <row r="146" spans="1:5" ht="12.75">
      <c r="A146" s="296"/>
      <c r="B146" s="296"/>
      <c r="C146" s="295"/>
      <c r="D146" s="294"/>
      <c r="E146" s="294"/>
    </row>
    <row r="147" spans="1:5" ht="12.75">
      <c r="A147" s="294"/>
      <c r="B147" s="294"/>
      <c r="C147" s="295"/>
      <c r="D147" s="294"/>
      <c r="E147" s="294"/>
    </row>
    <row r="148" spans="1:5" ht="12.75">
      <c r="A148" s="294"/>
      <c r="B148" s="294"/>
      <c r="C148" s="295"/>
      <c r="D148" s="294"/>
      <c r="E148" s="294"/>
    </row>
    <row r="149" spans="1:5" ht="12.75">
      <c r="A149" s="294"/>
      <c r="B149" s="294"/>
      <c r="C149" s="297"/>
      <c r="D149" s="294"/>
      <c r="E149" s="294"/>
    </row>
    <row r="150" spans="1:5" ht="12.75">
      <c r="A150" s="294"/>
      <c r="B150" s="294"/>
      <c r="C150" s="295"/>
      <c r="D150" s="294"/>
      <c r="E150" s="294"/>
    </row>
    <row r="151" spans="1:5" ht="12.75">
      <c r="A151" s="294"/>
      <c r="B151" s="294"/>
      <c r="C151" s="295"/>
      <c r="D151" s="294"/>
      <c r="E151" s="294"/>
    </row>
    <row r="153" ht="25.5" customHeight="1"/>
    <row r="170" ht="14.25" customHeight="1"/>
    <row r="178" spans="1:10" s="298" customFormat="1" ht="27" customHeight="1">
      <c r="A178"/>
      <c r="B178"/>
      <c r="C178"/>
      <c r="D178"/>
      <c r="E178"/>
      <c r="F178"/>
      <c r="G178"/>
      <c r="H178"/>
      <c r="I178"/>
      <c r="J178"/>
    </row>
    <row r="186" ht="18" customHeight="1"/>
  </sheetData>
  <sheetProtection selectLockedCells="1" selectUnlockedCells="1"/>
  <printOptions gridLines="1"/>
  <pageMargins left="0.25" right="0.25" top="0.75" bottom="0.75" header="0.5118055555555555" footer="0.5118055555555555"/>
  <pageSetup horizontalDpi="300" verticalDpi="300" orientation="portrait" paperSize="9" scale="70"/>
</worksheet>
</file>

<file path=xl/worksheets/sheet5.xml><?xml version="1.0" encoding="utf-8"?>
<worksheet xmlns="http://schemas.openxmlformats.org/spreadsheetml/2006/main" xmlns:r="http://schemas.openxmlformats.org/officeDocument/2006/relationships">
  <dimension ref="A2:H20"/>
  <sheetViews>
    <sheetView zoomScalePageLayoutView="0" workbookViewId="0" topLeftCell="A1">
      <selection activeCell="F19" sqref="F19"/>
    </sheetView>
  </sheetViews>
  <sheetFormatPr defaultColWidth="9.140625" defaultRowHeight="12.75"/>
  <cols>
    <col min="1" max="1" width="8.140625" style="0" customWidth="1"/>
    <col min="2" max="2" width="8.57421875" style="0" customWidth="1"/>
    <col min="3" max="3" width="14.421875" style="0" customWidth="1"/>
    <col min="4" max="4" width="12.57421875" style="0" customWidth="1"/>
    <col min="5" max="5" width="11.57421875" style="0" customWidth="1"/>
    <col min="6" max="6" width="14.7109375" style="0" customWidth="1"/>
    <col min="7" max="7" width="16.57421875" style="0" customWidth="1"/>
    <col min="8" max="8" width="15.7109375" style="0" customWidth="1"/>
  </cols>
  <sheetData>
    <row r="2" ht="20.25">
      <c r="A2" s="299" t="s">
        <v>252</v>
      </c>
    </row>
    <row r="4" spans="1:8" ht="18">
      <c r="A4" s="300" t="s">
        <v>253</v>
      </c>
      <c r="B4" s="300" t="s">
        <v>254</v>
      </c>
      <c r="C4" s="300" t="s">
        <v>255</v>
      </c>
      <c r="D4" s="301" t="s">
        <v>256</v>
      </c>
      <c r="E4" s="300" t="s">
        <v>257</v>
      </c>
      <c r="F4" s="300" t="s">
        <v>258</v>
      </c>
      <c r="G4" s="300" t="s">
        <v>259</v>
      </c>
      <c r="H4" s="300" t="s">
        <v>260</v>
      </c>
    </row>
    <row r="5" spans="1:8" ht="15">
      <c r="A5" s="302" t="s">
        <v>261</v>
      </c>
      <c r="B5" s="303" t="s">
        <v>262</v>
      </c>
      <c r="C5" s="304" t="s">
        <v>263</v>
      </c>
      <c r="D5" s="305">
        <v>18.6</v>
      </c>
      <c r="E5" s="306">
        <v>0.7083333333333333</v>
      </c>
      <c r="F5" s="304" t="s">
        <v>263</v>
      </c>
      <c r="G5" s="305" t="s">
        <v>264</v>
      </c>
      <c r="H5" s="307" t="s">
        <v>265</v>
      </c>
    </row>
    <row r="6" spans="1:8" ht="15">
      <c r="A6" s="302" t="s">
        <v>266</v>
      </c>
      <c r="B6" s="303" t="s">
        <v>267</v>
      </c>
      <c r="C6" s="304" t="s">
        <v>268</v>
      </c>
      <c r="D6" s="305">
        <v>202.4</v>
      </c>
      <c r="E6" s="306">
        <v>0.5208333333333334</v>
      </c>
      <c r="F6" s="304" t="s">
        <v>112</v>
      </c>
      <c r="G6" s="308" t="s">
        <v>269</v>
      </c>
      <c r="H6" s="281"/>
    </row>
    <row r="7" spans="1:8" ht="15">
      <c r="A7" s="309" t="s">
        <v>270</v>
      </c>
      <c r="B7" s="310" t="s">
        <v>271</v>
      </c>
      <c r="C7" s="304" t="s">
        <v>272</v>
      </c>
      <c r="D7" s="305">
        <v>186.4</v>
      </c>
      <c r="E7" s="306">
        <v>0.4791666666666667</v>
      </c>
      <c r="F7" s="304" t="s">
        <v>232</v>
      </c>
      <c r="G7" s="311" t="s">
        <v>273</v>
      </c>
      <c r="H7" s="281"/>
    </row>
    <row r="8" spans="1:8" ht="15.75" customHeight="1">
      <c r="A8" s="302" t="s">
        <v>274</v>
      </c>
      <c r="B8" s="310" t="s">
        <v>275</v>
      </c>
      <c r="C8" s="304" t="s">
        <v>268</v>
      </c>
      <c r="D8" s="305">
        <v>147.9</v>
      </c>
      <c r="E8" s="306">
        <v>0.4583333333333333</v>
      </c>
      <c r="F8" s="312" t="s">
        <v>48</v>
      </c>
      <c r="G8" s="305" t="s">
        <v>276</v>
      </c>
      <c r="H8" s="281"/>
    </row>
    <row r="9" spans="1:7" ht="15">
      <c r="A9" s="313"/>
      <c r="B9" s="313"/>
      <c r="C9" s="304" t="s">
        <v>277</v>
      </c>
      <c r="D9" s="310">
        <f>SUM(D5:D8)</f>
        <v>555.3</v>
      </c>
      <c r="E9" s="313"/>
      <c r="F9" s="313"/>
      <c r="G9" s="313"/>
    </row>
    <row r="17" ht="18">
      <c r="B17" s="314"/>
    </row>
    <row r="18" ht="18">
      <c r="B18" s="314"/>
    </row>
    <row r="19" ht="18">
      <c r="B19" s="314"/>
    </row>
    <row r="20" ht="18">
      <c r="B20" s="314"/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Houser</dc:creator>
  <cp:keywords/>
  <dc:description/>
  <cp:lastModifiedBy>PETR</cp:lastModifiedBy>
  <dcterms:created xsi:type="dcterms:W3CDTF">2017-08-10T11:23:57Z</dcterms:created>
  <dcterms:modified xsi:type="dcterms:W3CDTF">2017-08-10T11:23:57Z</dcterms:modified>
  <cp:category/>
  <cp:version/>
  <cp:contentType/>
  <cp:contentStatus/>
</cp:coreProperties>
</file>